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Полуектова Е.Н\"/>
    </mc:Choice>
  </mc:AlternateContent>
  <bookViews>
    <workbookView xWindow="0" yWindow="0" windowWidth="19440" windowHeight="11760" firstSheet="1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процедур'!$A$1:$AE$231</definedName>
  </definedNames>
  <calcPr calcId="152511" iterateDelta="1E-4"/>
</workbook>
</file>

<file path=xl/calcChain.xml><?xml version="1.0" encoding="utf-8"?>
<calcChain xmlns="http://schemas.openxmlformats.org/spreadsheetml/2006/main">
  <c r="Y50" i="5" l="1"/>
  <c r="X50" i="5"/>
  <c r="Y49" i="5"/>
  <c r="X49" i="5"/>
  <c r="Y48" i="5"/>
  <c r="X48" i="5"/>
  <c r="Y47" i="5"/>
  <c r="X47" i="5"/>
  <c r="Y46" i="5"/>
  <c r="X46" i="5"/>
  <c r="Y45" i="5"/>
  <c r="X45" i="5"/>
  <c r="Y217" i="5" l="1"/>
  <c r="Y216" i="5"/>
  <c r="X215" i="5"/>
  <c r="Y215" i="5" s="1"/>
  <c r="X214" i="5"/>
  <c r="Y214" i="5" s="1"/>
  <c r="X199" i="5"/>
  <c r="Y199" i="5" s="1"/>
  <c r="X198" i="5"/>
  <c r="Y198" i="5" s="1"/>
  <c r="X197" i="5"/>
  <c r="Y197" i="5" s="1"/>
  <c r="X175" i="5"/>
  <c r="Y175" i="5" s="1"/>
  <c r="X174" i="5"/>
  <c r="Y174" i="5" s="1"/>
  <c r="X163" i="5"/>
  <c r="Y163" i="5" s="1"/>
  <c r="X162" i="5"/>
  <c r="Y162" i="5" s="1"/>
  <c r="Y165" i="5"/>
  <c r="Y164" i="5"/>
  <c r="Y173" i="5"/>
  <c r="Y172" i="5"/>
  <c r="X171" i="5"/>
  <c r="Y171" i="5" s="1"/>
  <c r="X170" i="5"/>
  <c r="Y170" i="5" s="1"/>
  <c r="X169" i="5"/>
  <c r="Y169" i="5" s="1"/>
  <c r="X168" i="5"/>
  <c r="Y168" i="5" s="1"/>
  <c r="X160" i="5"/>
  <c r="Y160" i="5" s="1"/>
  <c r="X161" i="5"/>
  <c r="Y161" i="5" s="1"/>
  <c r="X166" i="5"/>
  <c r="Y166" i="5" s="1"/>
  <c r="X167" i="5"/>
  <c r="Y167" i="5" s="1"/>
  <c r="X138" i="5" l="1"/>
  <c r="Y138" i="5" s="1"/>
  <c r="X137" i="5"/>
  <c r="Y137" i="5" s="1"/>
  <c r="X136" i="5"/>
  <c r="Y136" i="5" s="1"/>
  <c r="Y135" i="5"/>
  <c r="Y134" i="5"/>
  <c r="Y133" i="5"/>
  <c r="Y144" i="5"/>
  <c r="Y143" i="5"/>
  <c r="Y142" i="5"/>
  <c r="Y101" i="5"/>
  <c r="Y100" i="5"/>
  <c r="Y99" i="5"/>
  <c r="Y98" i="5"/>
  <c r="Y97" i="5"/>
  <c r="Y96" i="5"/>
  <c r="Y107" i="5"/>
  <c r="Y106" i="5"/>
  <c r="Y105" i="5"/>
  <c r="Y104" i="5"/>
  <c r="Y103" i="5"/>
  <c r="Y102" i="5"/>
  <c r="X90" i="5"/>
  <c r="Y90" i="5" s="1"/>
  <c r="X91" i="5"/>
  <c r="Y91" i="5" s="1"/>
  <c r="X92" i="5"/>
  <c r="Y92" i="5" s="1"/>
  <c r="X93" i="5"/>
  <c r="Y93" i="5" s="1"/>
  <c r="X94" i="5"/>
  <c r="Y94" i="5" s="1"/>
  <c r="X95" i="5"/>
  <c r="Y95" i="5" s="1"/>
  <c r="Y108" i="5"/>
  <c r="Y109" i="5"/>
  <c r="Y110" i="5"/>
  <c r="X115" i="5"/>
  <c r="Y115" i="5" s="1"/>
  <c r="X116" i="5"/>
  <c r="Y116" i="5" s="1"/>
  <c r="X117" i="5"/>
  <c r="Y117" i="5" s="1"/>
  <c r="X118" i="5"/>
  <c r="Y118" i="5" s="1"/>
  <c r="X119" i="5"/>
  <c r="Y119" i="5" s="1"/>
  <c r="X120" i="5"/>
  <c r="Y120" i="5" s="1"/>
  <c r="X121" i="5"/>
  <c r="Y121" i="5" s="1"/>
  <c r="X122" i="5"/>
  <c r="Y122" i="5" s="1"/>
  <c r="X123" i="5"/>
  <c r="Y123" i="5" s="1"/>
  <c r="X124" i="5"/>
  <c r="Y124" i="5" s="1"/>
  <c r="X125" i="5"/>
  <c r="Y125" i="5" s="1"/>
  <c r="X126" i="5"/>
  <c r="Y126" i="5" s="1"/>
  <c r="X127" i="5"/>
  <c r="Y127" i="5" s="1"/>
  <c r="X128" i="5"/>
  <c r="Y128" i="5" s="1"/>
  <c r="X129" i="5"/>
  <c r="Y129" i="5" s="1"/>
  <c r="X130" i="5"/>
  <c r="Y130" i="5" s="1"/>
  <c r="X131" i="5"/>
  <c r="Y131" i="5" s="1"/>
  <c r="X132" i="5"/>
  <c r="Y132" i="5" s="1"/>
  <c r="X145" i="5"/>
  <c r="Y145" i="5" s="1"/>
  <c r="X146" i="5"/>
  <c r="Y146" i="5" s="1"/>
  <c r="X147" i="5"/>
  <c r="Y147" i="5" s="1"/>
  <c r="X152" i="5"/>
  <c r="Y152" i="5" s="1"/>
  <c r="X153" i="5"/>
  <c r="Y153" i="5" s="1"/>
  <c r="X154" i="5"/>
  <c r="Y154" i="5" s="1"/>
  <c r="X155" i="5"/>
  <c r="Y155" i="5" s="1"/>
  <c r="X156" i="5"/>
  <c r="Y156" i="5" s="1"/>
  <c r="X157" i="5"/>
  <c r="Y157" i="5" s="1"/>
  <c r="X158" i="5"/>
  <c r="Y158" i="5" s="1"/>
  <c r="X159" i="5"/>
  <c r="Y159" i="5" s="1"/>
  <c r="X176" i="5"/>
  <c r="Y176" i="5" s="1"/>
  <c r="X177" i="5"/>
  <c r="Y177" i="5" s="1"/>
  <c r="X82" i="5"/>
  <c r="Y82" i="5" s="1"/>
  <c r="X83" i="5"/>
  <c r="Y83" i="5" s="1"/>
  <c r="X84" i="5"/>
  <c r="Y84" i="5" s="1"/>
  <c r="X85" i="5"/>
  <c r="Y85" i="5" s="1"/>
  <c r="X73" i="5"/>
  <c r="Y73" i="5" s="1"/>
  <c r="X72" i="5"/>
  <c r="Y72" i="5" s="1"/>
  <c r="X71" i="5"/>
  <c r="Y71" i="5" s="1"/>
  <c r="X70" i="5"/>
  <c r="Y70" i="5" s="1"/>
  <c r="X69" i="5"/>
  <c r="Y69" i="5" s="1"/>
  <c r="X68" i="5"/>
  <c r="Y68" i="5" s="1"/>
  <c r="X67" i="5"/>
  <c r="Y67" i="5" s="1"/>
  <c r="X66" i="5"/>
  <c r="Y66" i="5" s="1"/>
  <c r="X224" i="5" l="1"/>
  <c r="Y224" i="5" s="1"/>
  <c r="X225" i="5"/>
  <c r="Y225" i="5" s="1"/>
  <c r="X226" i="5"/>
  <c r="X227" i="5"/>
  <c r="X228" i="5"/>
  <c r="X229" i="5"/>
  <c r="X230" i="5"/>
  <c r="X60" i="5"/>
  <c r="Y60" i="5" s="1"/>
  <c r="X64" i="5"/>
  <c r="Y64" i="5" s="1"/>
  <c r="X75" i="5"/>
  <c r="Y75" i="5" s="1"/>
  <c r="X79" i="5"/>
  <c r="Y79" i="5" s="1"/>
  <c r="Y230" i="5" l="1"/>
  <c r="Y228" i="5"/>
  <c r="Y229" i="5"/>
  <c r="Y226" i="5"/>
  <c r="Y227" i="5"/>
  <c r="X218" i="5"/>
  <c r="X213" i="5"/>
  <c r="X212" i="5"/>
  <c r="X211" i="5"/>
  <c r="X207" i="5"/>
  <c r="X201" i="5"/>
  <c r="X202" i="5"/>
  <c r="X200" i="5"/>
  <c r="X195" i="5"/>
  <c r="X196" i="5"/>
  <c r="X194" i="5"/>
  <c r="X192" i="5"/>
  <c r="X193" i="5"/>
  <c r="X191" i="5"/>
  <c r="X183" i="5"/>
  <c r="X184" i="5"/>
  <c r="X185" i="5"/>
  <c r="X186" i="5"/>
  <c r="X182" i="5"/>
  <c r="X80" i="5"/>
  <c r="X81" i="5"/>
  <c r="X78" i="5"/>
  <c r="X76" i="5"/>
  <c r="X77" i="5"/>
  <c r="X74" i="5"/>
  <c r="X63" i="5"/>
  <c r="X65" i="5"/>
  <c r="X62" i="5"/>
  <c r="X59" i="5"/>
  <c r="X61" i="5"/>
  <c r="X58" i="5"/>
  <c r="Y211" i="5" l="1"/>
  <c r="Y212" i="5"/>
  <c r="Y213" i="5"/>
  <c r="Y218" i="5"/>
  <c r="Y194" i="5"/>
  <c r="Y195" i="5"/>
  <c r="Y196" i="5"/>
  <c r="Y200" i="5"/>
  <c r="Y201" i="5"/>
  <c r="Y202" i="5"/>
  <c r="X51" i="5" l="1"/>
  <c r="X52" i="5"/>
  <c r="X53" i="5"/>
  <c r="X43" i="5"/>
  <c r="X44" i="5"/>
  <c r="X42" i="5"/>
  <c r="X40" i="5"/>
  <c r="X41" i="5"/>
  <c r="X39" i="5"/>
  <c r="Y81" i="5"/>
  <c r="Y80" i="5"/>
  <c r="Y78" i="5"/>
  <c r="Y77" i="5"/>
  <c r="Y76" i="5"/>
  <c r="Y74" i="5"/>
  <c r="Y65" i="5"/>
  <c r="Y63" i="5"/>
  <c r="Y62" i="5"/>
  <c r="Y61" i="5"/>
  <c r="Y59" i="5"/>
  <c r="Y58" i="5"/>
  <c r="X34" i="5"/>
  <c r="W34" i="5"/>
  <c r="X33" i="5"/>
  <c r="W33" i="5"/>
  <c r="X32" i="5"/>
  <c r="W32" i="5"/>
  <c r="X31" i="5"/>
  <c r="W31" i="5"/>
  <c r="X30" i="5"/>
  <c r="W30" i="5"/>
  <c r="X29" i="5"/>
  <c r="W29" i="5"/>
  <c r="X28" i="5"/>
  <c r="W28" i="5"/>
  <c r="X27" i="5"/>
  <c r="W27" i="5"/>
  <c r="X26" i="5"/>
  <c r="W26" i="5"/>
  <c r="X17" i="5"/>
  <c r="X18" i="5"/>
  <c r="X19" i="5"/>
  <c r="X20" i="5"/>
  <c r="X21" i="5"/>
  <c r="X16" i="5"/>
  <c r="X14" i="5"/>
  <c r="X15" i="5"/>
  <c r="X13" i="5"/>
  <c r="W21" i="5"/>
  <c r="W20" i="5"/>
  <c r="W19" i="5"/>
  <c r="W18" i="5"/>
  <c r="W17" i="5"/>
  <c r="W16" i="5"/>
  <c r="W15" i="5"/>
  <c r="W14" i="5"/>
  <c r="W13" i="5"/>
  <c r="Y210" i="5"/>
  <c r="Y209" i="5"/>
  <c r="Y208" i="5"/>
  <c r="Y207" i="5"/>
  <c r="Y193" i="5"/>
  <c r="Y192" i="5"/>
  <c r="Y191" i="5"/>
  <c r="Y190" i="5"/>
  <c r="Y189" i="5"/>
  <c r="Y188" i="5"/>
  <c r="Y187" i="5"/>
  <c r="Y186" i="5"/>
  <c r="Y185" i="5"/>
  <c r="Y184" i="5"/>
  <c r="Y183" i="5"/>
  <c r="Y182" i="5"/>
  <c r="Y51" i="5" l="1"/>
  <c r="Y30" i="5"/>
  <c r="Y40" i="5"/>
  <c r="Y31" i="5"/>
  <c r="Y44" i="5"/>
  <c r="Y33" i="5"/>
  <c r="Y27" i="5"/>
  <c r="Y42" i="5"/>
  <c r="Y41" i="5"/>
  <c r="Y39" i="5"/>
  <c r="Y52" i="5"/>
  <c r="Y32" i="5"/>
  <c r="Y53" i="5"/>
  <c r="Y34" i="5"/>
  <c r="Y28" i="5"/>
  <c r="Y29" i="5"/>
  <c r="Y43" i="5"/>
  <c r="Y18" i="5"/>
  <c r="Y26" i="5"/>
  <c r="Y20" i="5"/>
  <c r="Y21" i="5"/>
  <c r="Y17" i="5"/>
  <c r="Y19" i="5"/>
  <c r="Y14" i="5"/>
  <c r="Y15" i="5"/>
  <c r="Y16" i="5"/>
  <c r="Y13" i="5"/>
</calcChain>
</file>

<file path=xl/sharedStrings.xml><?xml version="1.0" encoding="utf-8"?>
<sst xmlns="http://schemas.openxmlformats.org/spreadsheetml/2006/main" count="842" uniqueCount="121">
  <si>
    <t>Оценочная процедура/предмет</t>
  </si>
  <si>
    <t>Математика</t>
  </si>
  <si>
    <t>Русский язык</t>
  </si>
  <si>
    <t>2 класс</t>
  </si>
  <si>
    <t>Литературное чтение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</si>
  <si>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</si>
  <si>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</si>
  <si>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</si>
  <si>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</si>
  <si>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</si>
  <si>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</si>
  <si>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</si>
  <si>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</si>
  <si>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</si>
  <si>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</si>
  <si>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</si>
  <si>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</si>
  <si>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</si>
  <si>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</si>
  <si>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</si>
  <si>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</si>
  <si>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</si>
  <si>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</si>
  <si>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</si>
  <si>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</si>
  <si>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</si>
  <si>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</si>
  <si>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</si>
  <si>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</si>
  <si>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</si>
  <si>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</si>
  <si>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</si>
  <si>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</si>
  <si>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</si>
  <si>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t>НП</t>
  </si>
  <si>
    <t>Приказ об изменениях</t>
  </si>
  <si>
    <t xml:space="preserve">Дата изменений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</si>
  <si>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</si>
  <si>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</si>
  <si>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</si>
  <si>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</si>
  <si>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</si>
  <si>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</si>
  <si>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</si>
  <si>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</si>
  <si>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</si>
  <si>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</si>
  <si>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</si>
  <si>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</si>
  <si>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</si>
  <si>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</si>
  <si>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</si>
  <si>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</si>
  <si>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</si>
  <si>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</si>
  <si>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</si>
  <si>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</si>
  <si>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</si>
  <si>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</si>
  <si>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</si>
  <si>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</si>
  <si>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</si>
  <si>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</si>
  <si>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</si>
  <si>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</si>
  <si>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</si>
  <si>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</si>
  <si>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</si>
  <si>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</si>
  <si>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</si>
  <si>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8а</t>
  </si>
  <si>
    <t>8б</t>
  </si>
  <si>
    <t>9а</t>
  </si>
  <si>
    <t>9б</t>
  </si>
  <si>
    <t>9в</t>
  </si>
  <si>
    <t>Алгебра и начала математического анализа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</si>
  <si>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</si>
  <si>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</si>
  <si>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</si>
  <si>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</si>
  <si>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</si>
  <si>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</si>
  <si>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Сопроводительное письмо к  графику оценочных процедур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</si>
  <si>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</si>
  <si>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t>3.</t>
    </r>
    <r>
      <rPr>
        <sz val="14"/>
        <color theme="1"/>
        <rFont val="Times New Roman"/>
        <family val="1"/>
        <charset val="204"/>
      </rPr>
      <t xml:space="preserve"> График оценочных процедурсодержит следующие заполняемые поля в верхней части (шапке) таблицы:</t>
    </r>
  </si>
  <si>
    <r>
      <t>4.</t>
    </r>
    <r>
      <rPr>
        <sz val="14"/>
        <color theme="1"/>
        <rFont val="Times New Roman"/>
        <family val="1"/>
        <charset val="204"/>
      </rPr>
      <t xml:space="preserve"> 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</si>
  <si>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</si>
  <si>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</si>
  <si>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сокращений, используемых при работе с графиком ОП:</t>
    </r>
  </si>
  <si>
    <t>ДКР - диагностические контрольные работы</t>
  </si>
  <si>
    <t>ВПР- всероссийские проверочные работы</t>
  </si>
  <si>
    <t>К/р - контрольная работа</t>
  </si>
  <si>
    <t>К/дик - контрольный диктант</t>
  </si>
  <si>
    <t>Дикт - диктант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</si>
  <si>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 xml:space="preserve">Список некоторых пунктов рекомендаций Федеральной службы по надзору в сфере образования и науки:                                                                                                                                                              -проводить оценочные процедуры по каждому учебному предмету в одной параллели классов не чаще 1 раза в 2,5 недели,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году;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расписании;
</t>
    </r>
  </si>
  <si>
    <r>
      <t>6.</t>
    </r>
    <r>
      <rPr>
        <sz val="14"/>
        <color theme="1"/>
        <rFont val="Times New Roman"/>
        <family val="1"/>
        <charset val="204"/>
      </rPr>
      <t xml:space="preserve"> Сформированный график  размещается не позднее чем через 2 недели после начала учебного года, четверти  на  сайте МКОУ СОШ №2  на главной странице подраздела «Документы» раздела «Сведения об образовательной организации» в виде электронного документа.</t>
    </r>
  </si>
  <si>
    <t>г. Тавда</t>
  </si>
  <si>
    <t>МКОУ СОШ №2</t>
  </si>
  <si>
    <t>КР</t>
  </si>
  <si>
    <t>ДР</t>
  </si>
  <si>
    <t>Федеральные</t>
  </si>
  <si>
    <t>Региональныен</t>
  </si>
  <si>
    <t>5г</t>
  </si>
  <si>
    <t>ИС</t>
  </si>
  <si>
    <t>11 класс</t>
  </si>
  <si>
    <t>2 полугодие</t>
  </si>
  <si>
    <t>Январь</t>
  </si>
  <si>
    <t>Февраль</t>
  </si>
  <si>
    <t>Март</t>
  </si>
  <si>
    <t>Апрель</t>
  </si>
  <si>
    <t>Май</t>
  </si>
  <si>
    <t>ВПР</t>
  </si>
  <si>
    <t>Английский язык</t>
  </si>
  <si>
    <t xml:space="preserve">Проведение ВПР  в ОО проходит  в соответствии с распределением конкретных предметов на основе
случайного выбора по конкретным классам, представленным
в  личные кабинеты ОО  системы
ФИС ОКО
</t>
  </si>
  <si>
    <t xml:space="preserve">История
Обществознание
Литература 
Иностранный язык
</t>
  </si>
  <si>
    <t xml:space="preserve">Алгебра </t>
  </si>
  <si>
    <t>Окружающий мир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</si>
  <si>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единый график оценочных процедур на 2 полугодие 2025-2026 учебный год.</t>
    </r>
  </si>
  <si>
    <t>12.01.2026</t>
  </si>
  <si>
    <t>3</t>
  </si>
  <si>
    <t xml:space="preserve">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</si>
</sst>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3" fillId="0" borderId="0"/>
  </cellStyleXfs>
  <cellXfs count="17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6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2" fillId="0" borderId="0" xfId="0" applyFont="1" applyBorder="1"/>
    <xf numFmtId="49" fontId="5" fillId="0" borderId="0" xfId="0" applyNumberFormat="1" applyFont="1" applyBorder="1" applyAlignment="1">
      <alignment vertical="center" wrapText="1"/>
    </xf>
    <xf numFmtId="164" fontId="17" fillId="0" borderId="0" xfId="0" applyNumberFormat="1" applyFont="1" applyBorder="1" applyAlignment="1">
      <alignment vertical="center"/>
    </xf>
    <xf numFmtId="164" fontId="17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49" fontId="20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7" fillId="0" borderId="0" xfId="0" applyFont="1" applyBorder="1" applyAlignment="1">
      <alignment wrapText="1"/>
    </xf>
    <xf numFmtId="0" fontId="4" fillId="6" borderId="0" xfId="0" applyFont="1" applyFill="1" applyAlignment="1">
      <alignment horizontal="center" vertical="center" wrapText="1"/>
    </xf>
    <xf numFmtId="0" fontId="2" fillId="6" borderId="0" xfId="0" applyFont="1" applyFill="1"/>
    <xf numFmtId="0" fontId="4" fillId="6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4" xfId="0" applyFont="1" applyBorder="1"/>
    <xf numFmtId="0" fontId="0" fillId="0" borderId="14" xfId="0" applyBorder="1" applyAlignment="1"/>
    <xf numFmtId="0" fontId="0" fillId="0" borderId="14" xfId="0" applyBorder="1"/>
    <xf numFmtId="0" fontId="17" fillId="0" borderId="0" xfId="0" applyFont="1"/>
    <xf numFmtId="0" fontId="22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7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49" fontId="19" fillId="0" borderId="1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13" fillId="0" borderId="0" xfId="2" applyFont="1" applyAlignment="1">
      <alignment horizontal="justify" vertical="center"/>
    </xf>
    <xf numFmtId="0" fontId="14" fillId="0" borderId="0" xfId="2" applyFont="1" applyAlignment="1">
      <alignment horizontal="justify" vertical="center"/>
    </xf>
    <xf numFmtId="0" fontId="14" fillId="0" borderId="0" xfId="2" applyFont="1" applyAlignment="1">
      <alignment horizontal="justify" vertical="center" wrapText="1"/>
    </xf>
    <xf numFmtId="0" fontId="13" fillId="0" borderId="0" xfId="2" applyFont="1" applyAlignment="1">
      <alignment horizontal="justify" vertical="center"/>
    </xf>
    <xf numFmtId="0" fontId="2" fillId="4" borderId="1" xfId="0" applyFont="1" applyFill="1" applyBorder="1"/>
    <xf numFmtId="0" fontId="24" fillId="7" borderId="1" xfId="0" applyFont="1" applyFill="1" applyBorder="1"/>
    <xf numFmtId="0" fontId="2" fillId="7" borderId="1" xfId="0" applyFont="1" applyFill="1" applyBorder="1"/>
    <xf numFmtId="49" fontId="2" fillId="3" borderId="1" xfId="0" applyNumberFormat="1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0" fontId="2" fillId="5" borderId="1" xfId="0" applyFont="1" applyFill="1" applyBorder="1"/>
    <xf numFmtId="0" fontId="4" fillId="7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8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4" fillId="7" borderId="1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 wrapText="1"/>
    </xf>
    <xf numFmtId="0" fontId="4" fillId="6" borderId="4" xfId="0" applyFont="1" applyFill="1" applyBorder="1" applyAlignment="1">
      <alignment horizontal="center" vertical="center" textRotation="90" wrapText="1"/>
    </xf>
    <xf numFmtId="0" fontId="10" fillId="6" borderId="1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/>
    </xf>
    <xf numFmtId="0" fontId="2" fillId="6" borderId="10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0" fontId="7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0" fontId="4" fillId="6" borderId="7" xfId="0" applyFont="1" applyFill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9" fillId="2" borderId="8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zoomScale="71" zoomScaleNormal="71" workbookViewId="0">
      <selection activeCell="A29" sqref="A29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0" t="s">
        <v>82</v>
      </c>
    </row>
    <row r="2" spans="1:1" ht="18.75" x14ac:dyDescent="0.25">
      <c r="A2" s="11"/>
    </row>
    <row r="3" spans="1:1" ht="138.75" customHeight="1" x14ac:dyDescent="0.25">
      <c r="A3" s="12" t="s">
        <v>117</v>
      </c>
    </row>
    <row r="4" spans="1:1" ht="243.75" x14ac:dyDescent="0.25">
      <c r="A4" s="12" t="s">
        <v>83</v>
      </c>
    </row>
    <row r="5" spans="1:1" ht="31.5" customHeight="1" x14ac:dyDescent="0.25">
      <c r="A5" s="12" t="s">
        <v>84</v>
      </c>
    </row>
    <row r="6" spans="1:1" ht="28.5" customHeight="1" x14ac:dyDescent="0.25">
      <c r="A6" s="13" t="s">
        <v>29</v>
      </c>
    </row>
    <row r="7" spans="1:1" ht="19.5" customHeight="1" x14ac:dyDescent="0.25">
      <c r="A7" s="13" t="s">
        <v>30</v>
      </c>
    </row>
    <row r="8" spans="1:1" s="15" customFormat="1" ht="26.25" customHeight="1" x14ac:dyDescent="0.25">
      <c r="A8" s="14" t="s">
        <v>57</v>
      </c>
    </row>
    <row r="9" spans="1:1" s="15" customFormat="1" ht="25.5" customHeight="1" x14ac:dyDescent="0.25">
      <c r="A9" s="14" t="s">
        <v>31</v>
      </c>
    </row>
    <row r="10" spans="1:1" s="15" customFormat="1" ht="39" customHeight="1" x14ac:dyDescent="0.25">
      <c r="A10" s="17" t="s">
        <v>37</v>
      </c>
    </row>
    <row r="11" spans="1:1" s="15" customFormat="1" ht="36.75" customHeight="1" x14ac:dyDescent="0.25">
      <c r="A11" s="17" t="s">
        <v>58</v>
      </c>
    </row>
    <row r="12" spans="1:1" s="15" customFormat="1" ht="18.75" x14ac:dyDescent="0.25">
      <c r="A12" s="14" t="s">
        <v>80</v>
      </c>
    </row>
    <row r="13" spans="1:1" s="15" customFormat="1" ht="18.75" x14ac:dyDescent="0.25">
      <c r="A13" s="16" t="s">
        <v>85</v>
      </c>
    </row>
    <row r="14" spans="1:1" s="15" customFormat="1" ht="18.75" x14ac:dyDescent="0.25">
      <c r="A14" s="17" t="s">
        <v>44</v>
      </c>
    </row>
    <row r="15" spans="1:1" s="15" customFormat="1" ht="18.75" x14ac:dyDescent="0.25">
      <c r="A15" s="14" t="s">
        <v>32</v>
      </c>
    </row>
    <row r="16" spans="1:1" s="15" customFormat="1" ht="18.75" x14ac:dyDescent="0.25">
      <c r="A16" s="17" t="s">
        <v>39</v>
      </c>
    </row>
    <row r="17" spans="1:1" s="15" customFormat="1" ht="18.75" x14ac:dyDescent="0.25">
      <c r="A17" s="14" t="s">
        <v>33</v>
      </c>
    </row>
    <row r="18" spans="1:1" s="15" customFormat="1" ht="18.75" x14ac:dyDescent="0.25">
      <c r="A18" s="14" t="s">
        <v>86</v>
      </c>
    </row>
    <row r="19" spans="1:1" s="15" customFormat="1" ht="18.75" x14ac:dyDescent="0.25">
      <c r="A19" s="16" t="s">
        <v>87</v>
      </c>
    </row>
    <row r="20" spans="1:1" s="15" customFormat="1" ht="206.25" x14ac:dyDescent="0.25">
      <c r="A20" s="80" t="s">
        <v>94</v>
      </c>
    </row>
    <row r="21" spans="1:1" s="15" customFormat="1" ht="37.5" x14ac:dyDescent="0.25">
      <c r="A21" s="14" t="s">
        <v>81</v>
      </c>
    </row>
    <row r="22" spans="1:1" s="15" customFormat="1" ht="18" x14ac:dyDescent="0.25">
      <c r="A22" s="14"/>
    </row>
    <row r="23" spans="1:1" s="15" customFormat="1" ht="18.75" x14ac:dyDescent="0.25">
      <c r="A23" s="79" t="s">
        <v>88</v>
      </c>
    </row>
    <row r="24" spans="1:1" s="15" customFormat="1" ht="18.75" x14ac:dyDescent="0.25">
      <c r="A24" s="78" t="s">
        <v>89</v>
      </c>
    </row>
    <row r="25" spans="1:1" ht="18.75" x14ac:dyDescent="0.25">
      <c r="A25" s="78" t="s">
        <v>90</v>
      </c>
    </row>
    <row r="26" spans="1:1" ht="18.75" x14ac:dyDescent="0.25">
      <c r="A26" s="78" t="s">
        <v>91</v>
      </c>
    </row>
    <row r="27" spans="1:1" ht="18.75" x14ac:dyDescent="0.25">
      <c r="A27" s="78" t="s">
        <v>92</v>
      </c>
    </row>
    <row r="28" spans="1:1" ht="18.75" x14ac:dyDescent="0.25">
      <c r="A28" s="78" t="s">
        <v>93</v>
      </c>
    </row>
    <row r="30" spans="1:1" ht="56.25" x14ac:dyDescent="0.25">
      <c r="A30" s="81" t="s">
        <v>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1"/>
  <sheetViews>
    <sheetView tabSelected="1" view="pageBreakPreview" zoomScale="60" zoomScaleNormal="85" workbookViewId="0">
      <selection activeCell="AB10" sqref="AB10"/>
    </sheetView>
  </sheetViews>
  <sheetFormatPr defaultColWidth="9.140625"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9.42578125" style="1" customWidth="1"/>
    <col min="5" max="5" width="4.5703125" style="1" customWidth="1"/>
    <col min="6" max="6" width="4.28515625" style="1" customWidth="1"/>
    <col min="7" max="7" width="3.28515625" style="1" customWidth="1"/>
    <col min="8" max="22" width="4.28515625" style="1" customWidth="1"/>
    <col min="23" max="23" width="6.7109375" style="1" customWidth="1"/>
    <col min="24" max="24" width="6" style="1" customWidth="1"/>
    <col min="25" max="25" width="7.42578125" style="1" customWidth="1"/>
    <col min="26" max="26" width="13" style="1" customWidth="1"/>
    <col min="27" max="16384" width="9.140625" style="1"/>
  </cols>
  <sheetData>
    <row r="1" spans="1:28" s="63" customFormat="1" ht="63" customHeight="1" x14ac:dyDescent="0.25">
      <c r="A1" s="27" t="s">
        <v>79</v>
      </c>
      <c r="B1" s="27"/>
      <c r="C1" s="95" t="s">
        <v>118</v>
      </c>
      <c r="D1" s="27"/>
      <c r="E1" s="27" t="s">
        <v>120</v>
      </c>
      <c r="F1" s="27"/>
      <c r="G1" s="68"/>
      <c r="K1" s="70" t="s">
        <v>26</v>
      </c>
      <c r="W1" s="64"/>
      <c r="X1" s="64"/>
      <c r="Y1" s="64"/>
    </row>
    <row r="2" spans="1:28" ht="21.75" customHeight="1" x14ac:dyDescent="0.4">
      <c r="A2" s="28" t="s">
        <v>34</v>
      </c>
      <c r="B2" s="26" t="s">
        <v>96</v>
      </c>
      <c r="C2" s="71"/>
      <c r="D2" s="67"/>
      <c r="F2" s="68"/>
      <c r="G2" s="69" t="s">
        <v>77</v>
      </c>
      <c r="H2" s="19"/>
      <c r="I2" s="19"/>
      <c r="J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53"/>
      <c r="X2" s="53"/>
      <c r="Y2" s="53"/>
      <c r="Z2" s="30"/>
      <c r="AA2" s="30"/>
      <c r="AB2" s="30"/>
    </row>
    <row r="3" spans="1:28" ht="40.5" customHeight="1" x14ac:dyDescent="0.25">
      <c r="A3" s="28" t="s">
        <v>40</v>
      </c>
      <c r="B3" s="42" t="s">
        <v>97</v>
      </c>
      <c r="C3" s="30"/>
      <c r="D3" s="67"/>
      <c r="E3" s="29"/>
      <c r="F3" s="29"/>
      <c r="G3" s="162" t="s">
        <v>76</v>
      </c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87" t="s">
        <v>100</v>
      </c>
      <c r="X3" s="54"/>
      <c r="Y3" s="30"/>
      <c r="Z3" s="30"/>
      <c r="AA3" s="52"/>
      <c r="AB3" s="30"/>
    </row>
    <row r="4" spans="1:28" ht="22.5" customHeight="1" x14ac:dyDescent="0.2">
      <c r="B4" s="150" t="s">
        <v>41</v>
      </c>
      <c r="C4" s="150"/>
      <c r="D4" s="30"/>
      <c r="E4" s="30"/>
      <c r="F4" s="31"/>
      <c r="G4" s="104" t="s">
        <v>59</v>
      </c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85" t="s">
        <v>101</v>
      </c>
      <c r="AA4" s="52"/>
      <c r="AB4" s="30"/>
    </row>
    <row r="5" spans="1:28" ht="42.75" customHeight="1" x14ac:dyDescent="0.2">
      <c r="A5" s="58" t="s">
        <v>42</v>
      </c>
      <c r="B5" s="28" t="s">
        <v>119</v>
      </c>
      <c r="C5" s="34" t="s">
        <v>35</v>
      </c>
      <c r="D5" s="3"/>
      <c r="E5" s="30"/>
      <c r="F5" s="31"/>
      <c r="G5" s="164" t="s">
        <v>60</v>
      </c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86" t="s">
        <v>40</v>
      </c>
      <c r="AA5" s="52"/>
      <c r="AB5" s="30"/>
    </row>
    <row r="6" spans="1:28" ht="35.25" customHeight="1" x14ac:dyDescent="0.2">
      <c r="A6" s="59" t="s">
        <v>43</v>
      </c>
      <c r="B6" s="94">
        <v>46034</v>
      </c>
      <c r="C6" s="34" t="s">
        <v>36</v>
      </c>
      <c r="D6" s="33"/>
      <c r="E6" s="32"/>
      <c r="F6" s="31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AA6" s="30"/>
      <c r="AB6" s="30"/>
    </row>
    <row r="7" spans="1:28" ht="26.25" customHeight="1" x14ac:dyDescent="0.2">
      <c r="A7" s="146" t="s">
        <v>78</v>
      </c>
      <c r="B7" s="146"/>
      <c r="C7" s="147" t="s">
        <v>105</v>
      </c>
      <c r="D7" s="147"/>
      <c r="E7" s="30"/>
      <c r="F7" s="31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48"/>
      <c r="X7" s="48"/>
      <c r="Y7" s="30"/>
    </row>
    <row r="8" spans="1:28" ht="22.5" customHeight="1" x14ac:dyDescent="0.25">
      <c r="A8" s="60"/>
      <c r="B8" s="60"/>
      <c r="C8" s="60"/>
      <c r="D8" s="61"/>
      <c r="E8" s="61"/>
      <c r="F8" s="61"/>
      <c r="G8" s="62"/>
      <c r="H8" s="60"/>
      <c r="I8" s="30"/>
      <c r="J8" s="30"/>
      <c r="W8" s="48"/>
      <c r="X8" s="48"/>
      <c r="Y8" s="49"/>
    </row>
    <row r="9" spans="1:28" s="39" customFormat="1" ht="27" customHeight="1" x14ac:dyDescent="0.2">
      <c r="A9" s="148"/>
      <c r="B9" s="148"/>
      <c r="C9" s="148"/>
      <c r="D9" s="148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6"/>
      <c r="X9" s="56"/>
      <c r="Y9" s="56"/>
    </row>
    <row r="10" spans="1:28" s="2" customFormat="1" ht="111.75" customHeight="1" x14ac:dyDescent="0.2">
      <c r="A10" s="149" t="s">
        <v>3</v>
      </c>
      <c r="B10" s="149"/>
      <c r="C10" s="149"/>
      <c r="D10" s="149"/>
      <c r="E10" s="141" t="s">
        <v>27</v>
      </c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4" t="s">
        <v>7</v>
      </c>
      <c r="X10" s="144" t="s">
        <v>9</v>
      </c>
      <c r="Y10" s="151" t="s">
        <v>8</v>
      </c>
    </row>
    <row r="11" spans="1:28" s="2" customFormat="1" ht="21.75" customHeight="1" x14ac:dyDescent="0.2">
      <c r="A11" s="128" t="s">
        <v>0</v>
      </c>
      <c r="B11" s="130"/>
      <c r="C11" s="122" t="s">
        <v>38</v>
      </c>
      <c r="D11" s="21" t="s">
        <v>5</v>
      </c>
      <c r="E11" s="121" t="s">
        <v>106</v>
      </c>
      <c r="F11" s="121"/>
      <c r="G11" s="121"/>
      <c r="H11" s="121" t="s">
        <v>107</v>
      </c>
      <c r="I11" s="121"/>
      <c r="J11" s="121"/>
      <c r="K11" s="121"/>
      <c r="L11" s="121" t="s">
        <v>108</v>
      </c>
      <c r="M11" s="121"/>
      <c r="N11" s="121"/>
      <c r="O11" s="121"/>
      <c r="P11" s="118" t="s">
        <v>109</v>
      </c>
      <c r="Q11" s="119"/>
      <c r="R11" s="119"/>
      <c r="S11" s="120"/>
      <c r="T11" s="121" t="s">
        <v>110</v>
      </c>
      <c r="U11" s="121"/>
      <c r="V11" s="121"/>
      <c r="W11" s="144"/>
      <c r="X11" s="144"/>
      <c r="Y11" s="151"/>
    </row>
    <row r="12" spans="1:28" s="6" customFormat="1" ht="11.25" customHeight="1" x14ac:dyDescent="0.2">
      <c r="A12" s="131"/>
      <c r="B12" s="133"/>
      <c r="C12" s="123"/>
      <c r="D12" s="21" t="s">
        <v>6</v>
      </c>
      <c r="E12" s="5">
        <v>1</v>
      </c>
      <c r="F12" s="5">
        <v>2</v>
      </c>
      <c r="G12" s="5">
        <v>3</v>
      </c>
      <c r="H12" s="5">
        <v>4</v>
      </c>
      <c r="I12" s="5">
        <v>5</v>
      </c>
      <c r="J12" s="5">
        <v>6</v>
      </c>
      <c r="K12" s="5">
        <v>7</v>
      </c>
      <c r="L12" s="5">
        <v>8</v>
      </c>
      <c r="M12" s="5">
        <v>9</v>
      </c>
      <c r="N12" s="5">
        <v>10</v>
      </c>
      <c r="O12" s="5">
        <v>11</v>
      </c>
      <c r="P12" s="5">
        <v>12</v>
      </c>
      <c r="Q12" s="5">
        <v>13</v>
      </c>
      <c r="R12" s="5">
        <v>14</v>
      </c>
      <c r="S12" s="5">
        <v>15</v>
      </c>
      <c r="T12" s="5">
        <v>16</v>
      </c>
      <c r="U12" s="5">
        <v>17</v>
      </c>
      <c r="V12" s="5">
        <v>18</v>
      </c>
      <c r="W12" s="144"/>
      <c r="X12" s="144"/>
      <c r="Y12" s="151"/>
    </row>
    <row r="13" spans="1:28" ht="12.75" customHeight="1" x14ac:dyDescent="0.2">
      <c r="A13" s="137" t="s">
        <v>12</v>
      </c>
      <c r="B13" s="122" t="s">
        <v>2</v>
      </c>
      <c r="C13" s="35" t="s">
        <v>45</v>
      </c>
      <c r="D13" s="40"/>
      <c r="E13" s="24"/>
      <c r="F13" s="82" t="s">
        <v>98</v>
      </c>
      <c r="G13" s="38"/>
      <c r="H13" s="38"/>
      <c r="I13" s="82" t="s">
        <v>99</v>
      </c>
      <c r="J13" s="38"/>
      <c r="K13" s="38"/>
      <c r="L13" s="38"/>
      <c r="M13" s="82" t="s">
        <v>98</v>
      </c>
      <c r="N13" s="38"/>
      <c r="O13" s="38"/>
      <c r="P13" s="38"/>
      <c r="Q13" s="38"/>
      <c r="R13" s="38"/>
      <c r="S13" s="38"/>
      <c r="T13" s="82" t="s">
        <v>98</v>
      </c>
      <c r="U13" s="24"/>
      <c r="V13" s="24"/>
      <c r="W13" s="36">
        <f t="shared" ref="W13:W21" si="0">COUNTA(E13:V13)</f>
        <v>4</v>
      </c>
      <c r="X13" s="3">
        <f>34*5</f>
        <v>170</v>
      </c>
      <c r="Y13" s="37">
        <f>W13/X13</f>
        <v>2.3529411764705882E-2</v>
      </c>
    </row>
    <row r="14" spans="1:28" x14ac:dyDescent="0.2">
      <c r="A14" s="138"/>
      <c r="B14" s="126"/>
      <c r="C14" s="35" t="s">
        <v>46</v>
      </c>
      <c r="D14" s="40"/>
      <c r="E14" s="24"/>
      <c r="F14" s="82" t="s">
        <v>98</v>
      </c>
      <c r="G14" s="38"/>
      <c r="H14" s="38"/>
      <c r="I14" s="82" t="s">
        <v>99</v>
      </c>
      <c r="J14" s="38"/>
      <c r="K14" s="38"/>
      <c r="L14" s="38"/>
      <c r="M14" s="82" t="s">
        <v>98</v>
      </c>
      <c r="N14" s="38"/>
      <c r="O14" s="38"/>
      <c r="P14" s="38"/>
      <c r="Q14" s="38"/>
      <c r="R14" s="38"/>
      <c r="S14" s="38"/>
      <c r="T14" s="82" t="s">
        <v>98</v>
      </c>
      <c r="U14" s="24"/>
      <c r="V14" s="24"/>
      <c r="W14" s="36">
        <f t="shared" si="0"/>
        <v>4</v>
      </c>
      <c r="X14" s="3">
        <f t="shared" ref="X14:X15" si="1">34*5</f>
        <v>170</v>
      </c>
      <c r="Y14" s="37">
        <f t="shared" ref="Y14:Y21" si="2">W14/X14</f>
        <v>2.3529411764705882E-2</v>
      </c>
    </row>
    <row r="15" spans="1:28" x14ac:dyDescent="0.2">
      <c r="A15" s="138"/>
      <c r="B15" s="123"/>
      <c r="C15" s="35" t="s">
        <v>47</v>
      </c>
      <c r="D15" s="40"/>
      <c r="E15" s="24"/>
      <c r="F15" s="82" t="s">
        <v>98</v>
      </c>
      <c r="G15" s="38"/>
      <c r="H15" s="38"/>
      <c r="I15" s="82" t="s">
        <v>99</v>
      </c>
      <c r="J15" s="38"/>
      <c r="K15" s="38"/>
      <c r="L15" s="38"/>
      <c r="M15" s="82" t="s">
        <v>98</v>
      </c>
      <c r="N15" s="38"/>
      <c r="O15" s="38"/>
      <c r="P15" s="38"/>
      <c r="Q15" s="38"/>
      <c r="R15" s="38"/>
      <c r="S15" s="38"/>
      <c r="T15" s="82" t="s">
        <v>98</v>
      </c>
      <c r="U15" s="24"/>
      <c r="V15" s="24"/>
      <c r="W15" s="36">
        <f t="shared" si="0"/>
        <v>4</v>
      </c>
      <c r="X15" s="3">
        <f t="shared" si="1"/>
        <v>170</v>
      </c>
      <c r="Y15" s="37">
        <f t="shared" si="2"/>
        <v>2.3529411764705882E-2</v>
      </c>
    </row>
    <row r="16" spans="1:28" x14ac:dyDescent="0.2">
      <c r="A16" s="138"/>
      <c r="B16" s="122" t="s">
        <v>1</v>
      </c>
      <c r="C16" s="35" t="s">
        <v>45</v>
      </c>
      <c r="D16" s="40"/>
      <c r="E16" s="24"/>
      <c r="F16" s="38"/>
      <c r="G16" s="82" t="s">
        <v>98</v>
      </c>
      <c r="H16" s="84"/>
      <c r="I16" s="38"/>
      <c r="J16" s="38"/>
      <c r="K16" s="38"/>
      <c r="L16" s="82" t="s">
        <v>98</v>
      </c>
      <c r="M16" s="38"/>
      <c r="N16" s="38"/>
      <c r="O16" s="82" t="s">
        <v>98</v>
      </c>
      <c r="P16" s="84"/>
      <c r="Q16" s="84"/>
      <c r="R16" s="84"/>
      <c r="S16" s="84"/>
      <c r="T16" s="117"/>
      <c r="U16" s="25"/>
      <c r="V16" s="82" t="s">
        <v>98</v>
      </c>
      <c r="W16" s="36">
        <f t="shared" si="0"/>
        <v>4</v>
      </c>
      <c r="X16" s="3">
        <f>34*4</f>
        <v>136</v>
      </c>
      <c r="Y16" s="37">
        <f t="shared" si="2"/>
        <v>2.9411764705882353E-2</v>
      </c>
    </row>
    <row r="17" spans="1:25" x14ac:dyDescent="0.2">
      <c r="A17" s="138"/>
      <c r="B17" s="126"/>
      <c r="C17" s="35" t="s">
        <v>46</v>
      </c>
      <c r="D17" s="40"/>
      <c r="E17" s="24"/>
      <c r="F17" s="25"/>
      <c r="G17" s="82" t="s">
        <v>98</v>
      </c>
      <c r="H17" s="84"/>
      <c r="I17" s="25"/>
      <c r="J17" s="25"/>
      <c r="K17" s="25"/>
      <c r="L17" s="82" t="s">
        <v>98</v>
      </c>
      <c r="M17" s="25"/>
      <c r="N17" s="25"/>
      <c r="O17" s="82" t="s">
        <v>98</v>
      </c>
      <c r="P17" s="84"/>
      <c r="Q17" s="84"/>
      <c r="R17" s="84"/>
      <c r="S17" s="84"/>
      <c r="T17" s="117"/>
      <c r="U17" s="25"/>
      <c r="V17" s="82" t="s">
        <v>98</v>
      </c>
      <c r="W17" s="36">
        <f t="shared" si="0"/>
        <v>4</v>
      </c>
      <c r="X17" s="3">
        <f t="shared" ref="X17:X21" si="3">34*4</f>
        <v>136</v>
      </c>
      <c r="Y17" s="37">
        <f t="shared" si="2"/>
        <v>2.9411764705882353E-2</v>
      </c>
    </row>
    <row r="18" spans="1:25" ht="12.75" customHeight="1" x14ac:dyDescent="0.2">
      <c r="A18" s="138"/>
      <c r="B18" s="123"/>
      <c r="C18" s="35" t="s">
        <v>47</v>
      </c>
      <c r="D18" s="40"/>
      <c r="E18" s="24"/>
      <c r="F18" s="24"/>
      <c r="G18" s="82" t="s">
        <v>98</v>
      </c>
      <c r="H18" s="84"/>
      <c r="I18" s="39"/>
      <c r="J18" s="24"/>
      <c r="K18" s="24"/>
      <c r="L18" s="82" t="s">
        <v>98</v>
      </c>
      <c r="M18" s="24"/>
      <c r="N18" s="24"/>
      <c r="O18" s="82" t="s">
        <v>98</v>
      </c>
      <c r="P18" s="84"/>
      <c r="Q18" s="84"/>
      <c r="R18" s="84"/>
      <c r="S18" s="84"/>
      <c r="T18" s="117"/>
      <c r="U18" s="25"/>
      <c r="V18" s="82" t="s">
        <v>98</v>
      </c>
      <c r="W18" s="36">
        <f t="shared" si="0"/>
        <v>4</v>
      </c>
      <c r="X18" s="3">
        <f t="shared" si="3"/>
        <v>136</v>
      </c>
      <c r="Y18" s="37">
        <f t="shared" si="2"/>
        <v>2.9411764705882353E-2</v>
      </c>
    </row>
    <row r="19" spans="1:25" x14ac:dyDescent="0.2">
      <c r="A19" s="138"/>
      <c r="B19" s="122" t="s">
        <v>4</v>
      </c>
      <c r="C19" s="35" t="s">
        <v>45</v>
      </c>
      <c r="D19" s="40"/>
      <c r="E19" s="24"/>
      <c r="F19" s="24"/>
      <c r="G19" s="24"/>
      <c r="H19" s="39"/>
      <c r="I19" s="24"/>
      <c r="J19" s="24"/>
      <c r="K19" s="24"/>
      <c r="L19" s="24"/>
      <c r="M19" s="24"/>
      <c r="N19" s="82" t="s">
        <v>98</v>
      </c>
      <c r="O19" s="24"/>
      <c r="P19" s="24"/>
      <c r="Q19" s="24"/>
      <c r="R19" s="24"/>
      <c r="S19" s="24"/>
      <c r="T19" s="24"/>
      <c r="U19" s="25"/>
      <c r="V19" s="25"/>
      <c r="W19" s="36">
        <f t="shared" si="0"/>
        <v>1</v>
      </c>
      <c r="X19" s="3">
        <f t="shared" si="3"/>
        <v>136</v>
      </c>
      <c r="Y19" s="37">
        <f t="shared" si="2"/>
        <v>7.3529411764705881E-3</v>
      </c>
    </row>
    <row r="20" spans="1:25" x14ac:dyDescent="0.2">
      <c r="A20" s="138"/>
      <c r="B20" s="126"/>
      <c r="C20" s="35" t="s">
        <v>46</v>
      </c>
      <c r="D20" s="40"/>
      <c r="E20" s="24"/>
      <c r="F20" s="25"/>
      <c r="G20" s="25"/>
      <c r="H20" s="24"/>
      <c r="I20" s="25"/>
      <c r="J20" s="25"/>
      <c r="K20" s="25"/>
      <c r="L20" s="24"/>
      <c r="M20" s="25"/>
      <c r="N20" s="82" t="s">
        <v>98</v>
      </c>
      <c r="O20" s="25"/>
      <c r="P20" s="25"/>
      <c r="Q20" s="25"/>
      <c r="R20" s="25"/>
      <c r="S20" s="25"/>
      <c r="T20" s="24"/>
      <c r="U20" s="25"/>
      <c r="V20" s="25"/>
      <c r="W20" s="36">
        <f t="shared" si="0"/>
        <v>1</v>
      </c>
      <c r="X20" s="3">
        <f t="shared" si="3"/>
        <v>136</v>
      </c>
      <c r="Y20" s="37">
        <f t="shared" si="2"/>
        <v>7.3529411764705881E-3</v>
      </c>
    </row>
    <row r="21" spans="1:25" x14ac:dyDescent="0.2">
      <c r="A21" s="138"/>
      <c r="B21" s="123"/>
      <c r="C21" s="35" t="s">
        <v>47</v>
      </c>
      <c r="D21" s="40"/>
      <c r="E21" s="24"/>
      <c r="F21" s="25"/>
      <c r="G21" s="38"/>
      <c r="H21" s="24"/>
      <c r="I21" s="25"/>
      <c r="J21" s="25"/>
      <c r="K21" s="25"/>
      <c r="L21" s="24"/>
      <c r="M21" s="25"/>
      <c r="N21" s="82" t="s">
        <v>98</v>
      </c>
      <c r="O21" s="25"/>
      <c r="P21" s="25"/>
      <c r="Q21" s="25"/>
      <c r="R21" s="25"/>
      <c r="S21" s="25"/>
      <c r="T21" s="24"/>
      <c r="U21" s="25"/>
      <c r="V21" s="25"/>
      <c r="W21" s="36">
        <f t="shared" si="0"/>
        <v>1</v>
      </c>
      <c r="X21" s="3">
        <f t="shared" si="3"/>
        <v>136</v>
      </c>
      <c r="Y21" s="37">
        <f t="shared" si="2"/>
        <v>7.3529411764705881E-3</v>
      </c>
    </row>
    <row r="22" spans="1:25" s="39" customFormat="1" ht="27" customHeight="1" x14ac:dyDescent="0.2">
      <c r="A22" s="56"/>
      <c r="B22" s="57"/>
      <c r="C22" s="57"/>
      <c r="D22" s="57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6"/>
      <c r="X22" s="56"/>
      <c r="Y22" s="56"/>
    </row>
    <row r="23" spans="1:25" s="39" customFormat="1" ht="114" customHeight="1" x14ac:dyDescent="0.2">
      <c r="A23" s="143" t="s">
        <v>10</v>
      </c>
      <c r="B23" s="143"/>
      <c r="C23" s="143"/>
      <c r="D23" s="143"/>
      <c r="E23" s="141" t="s">
        <v>27</v>
      </c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4" t="s">
        <v>7</v>
      </c>
      <c r="X23" s="144" t="s">
        <v>9</v>
      </c>
      <c r="Y23" s="151" t="s">
        <v>8</v>
      </c>
    </row>
    <row r="24" spans="1:25" s="2" customFormat="1" ht="12.75" customHeight="1" x14ac:dyDescent="0.2">
      <c r="A24" s="128" t="s">
        <v>0</v>
      </c>
      <c r="B24" s="130"/>
      <c r="C24" s="122" t="s">
        <v>38</v>
      </c>
      <c r="D24" s="21" t="s">
        <v>5</v>
      </c>
      <c r="E24" s="121" t="s">
        <v>106</v>
      </c>
      <c r="F24" s="121"/>
      <c r="G24" s="121"/>
      <c r="H24" s="121" t="s">
        <v>107</v>
      </c>
      <c r="I24" s="121"/>
      <c r="J24" s="121"/>
      <c r="K24" s="121"/>
      <c r="L24" s="121" t="s">
        <v>108</v>
      </c>
      <c r="M24" s="121"/>
      <c r="N24" s="121"/>
      <c r="O24" s="121"/>
      <c r="P24" s="118" t="s">
        <v>109</v>
      </c>
      <c r="Q24" s="119"/>
      <c r="R24" s="119"/>
      <c r="S24" s="120"/>
      <c r="T24" s="121" t="s">
        <v>110</v>
      </c>
      <c r="U24" s="121"/>
      <c r="V24" s="121"/>
      <c r="W24" s="144"/>
      <c r="X24" s="144"/>
      <c r="Y24" s="151"/>
    </row>
    <row r="25" spans="1:25" s="2" customFormat="1" ht="16.5" customHeight="1" x14ac:dyDescent="0.2">
      <c r="A25" s="131"/>
      <c r="B25" s="133"/>
      <c r="C25" s="123"/>
      <c r="D25" s="21" t="s">
        <v>6</v>
      </c>
      <c r="E25" s="5">
        <v>1</v>
      </c>
      <c r="F25" s="5">
        <v>2</v>
      </c>
      <c r="G25" s="5">
        <v>3</v>
      </c>
      <c r="H25" s="5">
        <v>4</v>
      </c>
      <c r="I25" s="5">
        <v>5</v>
      </c>
      <c r="J25" s="5">
        <v>6</v>
      </c>
      <c r="K25" s="5">
        <v>7</v>
      </c>
      <c r="L25" s="5">
        <v>8</v>
      </c>
      <c r="M25" s="5">
        <v>9</v>
      </c>
      <c r="N25" s="5">
        <v>10</v>
      </c>
      <c r="O25" s="5">
        <v>11</v>
      </c>
      <c r="P25" s="5">
        <v>12</v>
      </c>
      <c r="Q25" s="5">
        <v>13</v>
      </c>
      <c r="R25" s="5">
        <v>14</v>
      </c>
      <c r="S25" s="5">
        <v>15</v>
      </c>
      <c r="T25" s="5">
        <v>16</v>
      </c>
      <c r="U25" s="5">
        <v>17</v>
      </c>
      <c r="V25" s="5">
        <v>18</v>
      </c>
      <c r="W25" s="144"/>
      <c r="X25" s="144"/>
      <c r="Y25" s="151"/>
    </row>
    <row r="26" spans="1:25" s="6" customFormat="1" ht="11.25" customHeight="1" x14ac:dyDescent="0.2">
      <c r="A26" s="137" t="s">
        <v>12</v>
      </c>
      <c r="B26" s="122" t="s">
        <v>2</v>
      </c>
      <c r="C26" s="35" t="s">
        <v>48</v>
      </c>
      <c r="D26" s="40"/>
      <c r="E26" s="24"/>
      <c r="F26" s="38"/>
      <c r="G26" s="38"/>
      <c r="H26" s="82" t="s">
        <v>98</v>
      </c>
      <c r="I26" s="38"/>
      <c r="J26" s="114"/>
      <c r="K26" s="9"/>
      <c r="L26" s="38"/>
      <c r="M26" s="82" t="s">
        <v>98</v>
      </c>
      <c r="N26" s="38"/>
      <c r="O26" s="38"/>
      <c r="P26" s="38"/>
      <c r="Q26" s="38"/>
      <c r="R26" s="82" t="s">
        <v>98</v>
      </c>
      <c r="S26" s="38"/>
      <c r="T26" s="9"/>
      <c r="U26" s="24"/>
      <c r="V26" s="82" t="s">
        <v>98</v>
      </c>
      <c r="W26" s="36">
        <f t="shared" ref="W26:W34" si="4">COUNTA(E26:V26)</f>
        <v>4</v>
      </c>
      <c r="X26" s="3">
        <f>34*5</f>
        <v>170</v>
      </c>
      <c r="Y26" s="37">
        <f>W26/X26</f>
        <v>2.3529411764705882E-2</v>
      </c>
    </row>
    <row r="27" spans="1:25" s="6" customFormat="1" ht="15" customHeight="1" x14ac:dyDescent="0.2">
      <c r="A27" s="138"/>
      <c r="B27" s="126"/>
      <c r="C27" s="35" t="s">
        <v>49</v>
      </c>
      <c r="D27" s="40"/>
      <c r="E27" s="24"/>
      <c r="F27" s="38"/>
      <c r="G27" s="38"/>
      <c r="H27" s="82" t="s">
        <v>98</v>
      </c>
      <c r="I27" s="38"/>
      <c r="J27" s="115"/>
      <c r="K27" s="9"/>
      <c r="L27" s="38"/>
      <c r="M27" s="82" t="s">
        <v>98</v>
      </c>
      <c r="N27" s="38"/>
      <c r="O27" s="38"/>
      <c r="P27" s="38"/>
      <c r="Q27" s="38"/>
      <c r="R27" s="82" t="s">
        <v>98</v>
      </c>
      <c r="S27" s="38"/>
      <c r="T27" s="9"/>
      <c r="U27" s="24"/>
      <c r="V27" s="82" t="s">
        <v>98</v>
      </c>
      <c r="W27" s="36">
        <f t="shared" si="4"/>
        <v>4</v>
      </c>
      <c r="X27" s="3">
        <f t="shared" ref="X27:X28" si="5">34*5</f>
        <v>170</v>
      </c>
      <c r="Y27" s="37">
        <f t="shared" ref="Y27:Y34" si="6">W27/X27</f>
        <v>2.3529411764705882E-2</v>
      </c>
    </row>
    <row r="28" spans="1:25" s="6" customFormat="1" ht="12.75" customHeight="1" x14ac:dyDescent="0.2">
      <c r="A28" s="138"/>
      <c r="B28" s="123"/>
      <c r="C28" s="35" t="s">
        <v>50</v>
      </c>
      <c r="D28" s="40"/>
      <c r="E28" s="24"/>
      <c r="F28" s="38"/>
      <c r="G28" s="38"/>
      <c r="H28" s="82" t="s">
        <v>98</v>
      </c>
      <c r="I28" s="38"/>
      <c r="J28" s="116"/>
      <c r="K28" s="9"/>
      <c r="L28" s="38"/>
      <c r="M28" s="82" t="s">
        <v>98</v>
      </c>
      <c r="N28" s="38"/>
      <c r="O28" s="38"/>
      <c r="P28" s="38"/>
      <c r="Q28" s="38"/>
      <c r="R28" s="82" t="s">
        <v>98</v>
      </c>
      <c r="S28" s="38"/>
      <c r="T28" s="9"/>
      <c r="U28" s="83"/>
      <c r="V28" s="82" t="s">
        <v>98</v>
      </c>
      <c r="W28" s="36">
        <f t="shared" si="4"/>
        <v>4</v>
      </c>
      <c r="X28" s="3">
        <f t="shared" si="5"/>
        <v>170</v>
      </c>
      <c r="Y28" s="37">
        <f t="shared" si="6"/>
        <v>2.3529411764705882E-2</v>
      </c>
    </row>
    <row r="29" spans="1:25" s="6" customFormat="1" ht="15" customHeight="1" x14ac:dyDescent="0.2">
      <c r="A29" s="138"/>
      <c r="B29" s="122" t="s">
        <v>1</v>
      </c>
      <c r="C29" s="35" t="s">
        <v>48</v>
      </c>
      <c r="D29" s="40"/>
      <c r="E29" s="24"/>
      <c r="F29" s="38"/>
      <c r="G29" s="82" t="s">
        <v>98</v>
      </c>
      <c r="H29" s="84"/>
      <c r="I29" s="38"/>
      <c r="J29" s="38"/>
      <c r="K29" s="38"/>
      <c r="L29" s="38"/>
      <c r="M29" s="82" t="s">
        <v>98</v>
      </c>
      <c r="N29" s="38"/>
      <c r="O29" s="38"/>
      <c r="P29" s="38"/>
      <c r="Q29" s="38"/>
      <c r="R29" s="38"/>
      <c r="S29" s="38"/>
      <c r="T29" s="24"/>
      <c r="U29" s="82" t="s">
        <v>98</v>
      </c>
      <c r="V29" s="25"/>
      <c r="W29" s="36">
        <f t="shared" si="4"/>
        <v>3</v>
      </c>
      <c r="X29" s="3">
        <f>34*4</f>
        <v>136</v>
      </c>
      <c r="Y29" s="37">
        <f t="shared" si="6"/>
        <v>2.2058823529411766E-2</v>
      </c>
    </row>
    <row r="30" spans="1:25" s="6" customFormat="1" ht="15" customHeight="1" x14ac:dyDescent="0.2">
      <c r="A30" s="138"/>
      <c r="B30" s="126"/>
      <c r="C30" s="35" t="s">
        <v>49</v>
      </c>
      <c r="D30" s="40"/>
      <c r="E30" s="24"/>
      <c r="F30" s="25"/>
      <c r="G30" s="82" t="s">
        <v>98</v>
      </c>
      <c r="H30" s="84"/>
      <c r="I30" s="25"/>
      <c r="J30" s="25"/>
      <c r="K30" s="25"/>
      <c r="L30" s="24"/>
      <c r="M30" s="82" t="s">
        <v>98</v>
      </c>
      <c r="N30" s="25"/>
      <c r="O30" s="25"/>
      <c r="P30" s="25"/>
      <c r="Q30" s="25"/>
      <c r="R30" s="25"/>
      <c r="S30" s="25"/>
      <c r="T30" s="24"/>
      <c r="U30" s="82" t="s">
        <v>98</v>
      </c>
      <c r="V30" s="25"/>
      <c r="W30" s="36">
        <f t="shared" si="4"/>
        <v>3</v>
      </c>
      <c r="X30" s="3">
        <f t="shared" ref="X30:X34" si="7">34*4</f>
        <v>136</v>
      </c>
      <c r="Y30" s="37">
        <f t="shared" si="6"/>
        <v>2.2058823529411766E-2</v>
      </c>
    </row>
    <row r="31" spans="1:25" s="6" customFormat="1" ht="15" customHeight="1" x14ac:dyDescent="0.2">
      <c r="A31" s="138"/>
      <c r="B31" s="123"/>
      <c r="C31" s="35" t="s">
        <v>50</v>
      </c>
      <c r="D31" s="40"/>
      <c r="E31" s="24"/>
      <c r="F31" s="24"/>
      <c r="G31" s="82" t="s">
        <v>98</v>
      </c>
      <c r="H31" s="84"/>
      <c r="I31" s="39"/>
      <c r="J31" s="24"/>
      <c r="K31" s="24"/>
      <c r="L31" s="24"/>
      <c r="M31" s="82" t="s">
        <v>98</v>
      </c>
      <c r="N31" s="24"/>
      <c r="O31" s="24"/>
      <c r="P31" s="24"/>
      <c r="Q31" s="24"/>
      <c r="R31" s="24"/>
      <c r="S31" s="24"/>
      <c r="T31" s="24"/>
      <c r="U31" s="82" t="s">
        <v>98</v>
      </c>
      <c r="V31" s="25"/>
      <c r="W31" s="36">
        <f t="shared" si="4"/>
        <v>3</v>
      </c>
      <c r="X31" s="3">
        <f t="shared" si="7"/>
        <v>136</v>
      </c>
      <c r="Y31" s="37">
        <f t="shared" si="6"/>
        <v>2.2058823529411766E-2</v>
      </c>
    </row>
    <row r="32" spans="1:25" s="6" customFormat="1" x14ac:dyDescent="0.2">
      <c r="A32" s="138"/>
      <c r="B32" s="122" t="s">
        <v>4</v>
      </c>
      <c r="C32" s="35" t="s">
        <v>48</v>
      </c>
      <c r="D32" s="40"/>
      <c r="E32" s="24"/>
      <c r="F32" s="24"/>
      <c r="G32" s="24"/>
      <c r="H32" s="39"/>
      <c r="I32" s="84"/>
      <c r="J32" s="24"/>
      <c r="K32" s="24"/>
      <c r="L32" s="24"/>
      <c r="M32" s="24"/>
      <c r="N32" s="82" t="s">
        <v>98</v>
      </c>
      <c r="O32" s="24"/>
      <c r="P32" s="24"/>
      <c r="Q32" s="24"/>
      <c r="R32" s="24"/>
      <c r="S32" s="24"/>
      <c r="T32" s="24"/>
      <c r="U32" s="25"/>
      <c r="V32" s="25"/>
      <c r="W32" s="36">
        <f t="shared" si="4"/>
        <v>1</v>
      </c>
      <c r="X32" s="3">
        <f t="shared" si="7"/>
        <v>136</v>
      </c>
      <c r="Y32" s="37">
        <f t="shared" si="6"/>
        <v>7.3529411764705881E-3</v>
      </c>
    </row>
    <row r="33" spans="1:25" ht="12.75" customHeight="1" x14ac:dyDescent="0.2">
      <c r="A33" s="138"/>
      <c r="B33" s="126"/>
      <c r="C33" s="35" t="s">
        <v>49</v>
      </c>
      <c r="D33" s="40"/>
      <c r="E33" s="24"/>
      <c r="F33" s="25"/>
      <c r="G33" s="25"/>
      <c r="H33" s="24"/>
      <c r="I33" s="84"/>
      <c r="J33" s="25"/>
      <c r="K33" s="25"/>
      <c r="L33" s="24"/>
      <c r="M33" s="25"/>
      <c r="N33" s="82" t="s">
        <v>98</v>
      </c>
      <c r="O33" s="25"/>
      <c r="P33" s="25"/>
      <c r="Q33" s="25"/>
      <c r="R33" s="25"/>
      <c r="S33" s="25"/>
      <c r="T33" s="24"/>
      <c r="U33" s="25"/>
      <c r="V33" s="25"/>
      <c r="W33" s="36">
        <f t="shared" si="4"/>
        <v>1</v>
      </c>
      <c r="X33" s="3">
        <f t="shared" si="7"/>
        <v>136</v>
      </c>
      <c r="Y33" s="37">
        <f t="shared" si="6"/>
        <v>7.3529411764705881E-3</v>
      </c>
    </row>
    <row r="34" spans="1:25" ht="12.75" customHeight="1" x14ac:dyDescent="0.2">
      <c r="A34" s="138"/>
      <c r="B34" s="123"/>
      <c r="C34" s="35" t="s">
        <v>50</v>
      </c>
      <c r="D34" s="40"/>
      <c r="E34" s="24"/>
      <c r="F34" s="25"/>
      <c r="G34" s="38"/>
      <c r="H34" s="24"/>
      <c r="I34" s="84"/>
      <c r="J34" s="25"/>
      <c r="K34" s="25"/>
      <c r="L34" s="24"/>
      <c r="M34" s="25"/>
      <c r="N34" s="82" t="s">
        <v>98</v>
      </c>
      <c r="O34" s="25"/>
      <c r="P34" s="25"/>
      <c r="Q34" s="25"/>
      <c r="R34" s="25"/>
      <c r="S34" s="25"/>
      <c r="T34" s="24"/>
      <c r="U34" s="25"/>
      <c r="V34" s="25"/>
      <c r="W34" s="36">
        <f t="shared" si="4"/>
        <v>1</v>
      </c>
      <c r="X34" s="3">
        <f t="shared" si="7"/>
        <v>136</v>
      </c>
      <c r="Y34" s="37">
        <f t="shared" si="6"/>
        <v>7.3529411764705881E-3</v>
      </c>
    </row>
    <row r="35" spans="1:25" s="6" customFormat="1" ht="20.25" customHeight="1" x14ac:dyDescent="0.2">
      <c r="A35" s="56"/>
      <c r="B35" s="57"/>
      <c r="C35" s="57"/>
      <c r="D35" s="57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56"/>
      <c r="Y35" s="56"/>
    </row>
    <row r="36" spans="1:25" s="41" customFormat="1" ht="123" customHeight="1" x14ac:dyDescent="0.2">
      <c r="A36" s="143" t="s">
        <v>11</v>
      </c>
      <c r="B36" s="143"/>
      <c r="C36" s="143"/>
      <c r="D36" s="143"/>
      <c r="E36" s="141" t="s">
        <v>27</v>
      </c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4" t="s">
        <v>7</v>
      </c>
      <c r="X36" s="144" t="s">
        <v>9</v>
      </c>
      <c r="Y36" s="151" t="s">
        <v>8</v>
      </c>
    </row>
    <row r="37" spans="1:25" s="41" customFormat="1" ht="12.75" customHeight="1" x14ac:dyDescent="0.2">
      <c r="A37" s="128" t="s">
        <v>0</v>
      </c>
      <c r="B37" s="130"/>
      <c r="C37" s="122" t="s">
        <v>38</v>
      </c>
      <c r="D37" s="21" t="s">
        <v>5</v>
      </c>
      <c r="E37" s="121" t="s">
        <v>106</v>
      </c>
      <c r="F37" s="121"/>
      <c r="G37" s="121"/>
      <c r="H37" s="121" t="s">
        <v>107</v>
      </c>
      <c r="I37" s="121"/>
      <c r="J37" s="121"/>
      <c r="K37" s="121"/>
      <c r="L37" s="121" t="s">
        <v>108</v>
      </c>
      <c r="M37" s="121"/>
      <c r="N37" s="121"/>
      <c r="O37" s="121"/>
      <c r="P37" s="118" t="s">
        <v>109</v>
      </c>
      <c r="Q37" s="119"/>
      <c r="R37" s="119"/>
      <c r="S37" s="120"/>
      <c r="T37" s="121" t="s">
        <v>110</v>
      </c>
      <c r="U37" s="121"/>
      <c r="V37" s="121"/>
      <c r="W37" s="144"/>
      <c r="X37" s="144"/>
      <c r="Y37" s="151"/>
    </row>
    <row r="38" spans="1:25" s="41" customFormat="1" x14ac:dyDescent="0.2">
      <c r="A38" s="131"/>
      <c r="B38" s="133"/>
      <c r="C38" s="123"/>
      <c r="D38" s="21" t="s">
        <v>6</v>
      </c>
      <c r="E38" s="5">
        <v>1</v>
      </c>
      <c r="F38" s="5">
        <v>2</v>
      </c>
      <c r="G38" s="5">
        <v>3</v>
      </c>
      <c r="H38" s="5">
        <v>4</v>
      </c>
      <c r="I38" s="5">
        <v>5</v>
      </c>
      <c r="J38" s="5">
        <v>6</v>
      </c>
      <c r="K38" s="5">
        <v>7</v>
      </c>
      <c r="L38" s="5">
        <v>8</v>
      </c>
      <c r="M38" s="5">
        <v>9</v>
      </c>
      <c r="N38" s="5">
        <v>10</v>
      </c>
      <c r="O38" s="5">
        <v>11</v>
      </c>
      <c r="P38" s="5">
        <v>12</v>
      </c>
      <c r="Q38" s="5">
        <v>13</v>
      </c>
      <c r="R38" s="5">
        <v>14</v>
      </c>
      <c r="S38" s="5">
        <v>15</v>
      </c>
      <c r="T38" s="5">
        <v>16</v>
      </c>
      <c r="U38" s="5">
        <v>17</v>
      </c>
      <c r="V38" s="5">
        <v>18</v>
      </c>
      <c r="W38" s="144"/>
      <c r="X38" s="144"/>
      <c r="Y38" s="151"/>
    </row>
    <row r="39" spans="1:25" ht="12.75" customHeight="1" x14ac:dyDescent="0.2">
      <c r="A39" s="127" t="s">
        <v>12</v>
      </c>
      <c r="B39" s="122" t="s">
        <v>2</v>
      </c>
      <c r="C39" s="35" t="s">
        <v>51</v>
      </c>
      <c r="D39" s="23"/>
      <c r="E39" s="4"/>
      <c r="F39" s="82" t="s">
        <v>98</v>
      </c>
      <c r="G39" s="25"/>
      <c r="H39" s="84"/>
      <c r="I39" s="25"/>
      <c r="J39" s="25"/>
      <c r="K39" s="82" t="s">
        <v>98</v>
      </c>
      <c r="L39" s="25"/>
      <c r="M39" s="3"/>
      <c r="N39" s="25"/>
      <c r="O39" s="82" t="s">
        <v>98</v>
      </c>
      <c r="P39" s="25"/>
      <c r="Q39" s="25"/>
      <c r="R39" s="93" t="s">
        <v>111</v>
      </c>
      <c r="S39" s="25"/>
      <c r="T39" s="25"/>
      <c r="U39" s="82" t="s">
        <v>98</v>
      </c>
      <c r="V39" s="25"/>
      <c r="W39" s="7">
        <v>5</v>
      </c>
      <c r="X39" s="43">
        <f>34*5</f>
        <v>170</v>
      </c>
      <c r="Y39" s="8">
        <f t="shared" ref="Y39:Y53" si="8">W39/X39</f>
        <v>2.9411764705882353E-2</v>
      </c>
    </row>
    <row r="40" spans="1:25" ht="12.75" customHeight="1" x14ac:dyDescent="0.2">
      <c r="A40" s="127"/>
      <c r="B40" s="126"/>
      <c r="C40" s="35" t="s">
        <v>52</v>
      </c>
      <c r="D40" s="23"/>
      <c r="E40" s="4"/>
      <c r="F40" s="82" t="s">
        <v>98</v>
      </c>
      <c r="G40" s="25"/>
      <c r="H40" s="84"/>
      <c r="I40" s="25"/>
      <c r="J40" s="25"/>
      <c r="K40" s="82" t="s">
        <v>98</v>
      </c>
      <c r="L40" s="25"/>
      <c r="M40" s="3"/>
      <c r="N40" s="25"/>
      <c r="O40" s="82" t="s">
        <v>98</v>
      </c>
      <c r="P40" s="25"/>
      <c r="Q40" s="25"/>
      <c r="R40" s="93" t="s">
        <v>111</v>
      </c>
      <c r="S40" s="25"/>
      <c r="T40" s="25"/>
      <c r="U40" s="82" t="s">
        <v>98</v>
      </c>
      <c r="V40" s="25"/>
      <c r="W40" s="7">
        <v>5</v>
      </c>
      <c r="X40" s="43">
        <f t="shared" ref="X40:X41" si="9">34*5</f>
        <v>170</v>
      </c>
      <c r="Y40" s="8">
        <f t="shared" si="8"/>
        <v>2.9411764705882353E-2</v>
      </c>
    </row>
    <row r="41" spans="1:25" ht="12.75" customHeight="1" x14ac:dyDescent="0.2">
      <c r="A41" s="127"/>
      <c r="B41" s="123"/>
      <c r="C41" s="35" t="s">
        <v>53</v>
      </c>
      <c r="D41" s="23"/>
      <c r="E41" s="4"/>
      <c r="F41" s="82" t="s">
        <v>98</v>
      </c>
      <c r="G41" s="25"/>
      <c r="H41" s="84"/>
      <c r="I41" s="25"/>
      <c r="J41" s="25"/>
      <c r="K41" s="82" t="s">
        <v>98</v>
      </c>
      <c r="L41" s="25"/>
      <c r="M41" s="3"/>
      <c r="N41" s="25"/>
      <c r="O41" s="82" t="s">
        <v>98</v>
      </c>
      <c r="P41" s="25"/>
      <c r="Q41" s="25"/>
      <c r="R41" s="93" t="s">
        <v>111</v>
      </c>
      <c r="S41" s="25"/>
      <c r="T41" s="25"/>
      <c r="U41" s="82" t="s">
        <v>98</v>
      </c>
      <c r="V41" s="25"/>
      <c r="W41" s="7">
        <v>5</v>
      </c>
      <c r="X41" s="43">
        <f t="shared" si="9"/>
        <v>170</v>
      </c>
      <c r="Y41" s="8">
        <f t="shared" si="8"/>
        <v>2.9411764705882353E-2</v>
      </c>
    </row>
    <row r="42" spans="1:25" ht="12.75" customHeight="1" x14ac:dyDescent="0.2">
      <c r="A42" s="127"/>
      <c r="B42" s="122" t="s">
        <v>1</v>
      </c>
      <c r="C42" s="22" t="s">
        <v>51</v>
      </c>
      <c r="D42" s="23"/>
      <c r="E42" s="4"/>
      <c r="F42" s="25"/>
      <c r="G42" s="25"/>
      <c r="H42" s="82" t="s">
        <v>98</v>
      </c>
      <c r="I42" s="25"/>
      <c r="K42" s="25"/>
      <c r="L42" s="25"/>
      <c r="M42" s="82" t="s">
        <v>98</v>
      </c>
      <c r="N42" s="25"/>
      <c r="O42" s="25"/>
      <c r="P42" s="25"/>
      <c r="Q42" s="25"/>
      <c r="R42" s="93" t="s">
        <v>111</v>
      </c>
      <c r="S42" s="25"/>
      <c r="T42" s="3"/>
      <c r="U42" s="25"/>
      <c r="V42" s="88" t="s">
        <v>98</v>
      </c>
      <c r="W42" s="7">
        <v>5</v>
      </c>
      <c r="X42" s="43">
        <f>34*4</f>
        <v>136</v>
      </c>
      <c r="Y42" s="8">
        <f t="shared" si="8"/>
        <v>3.6764705882352942E-2</v>
      </c>
    </row>
    <row r="43" spans="1:25" ht="12.75" customHeight="1" x14ac:dyDescent="0.2">
      <c r="A43" s="127"/>
      <c r="B43" s="126"/>
      <c r="C43" s="35" t="s">
        <v>52</v>
      </c>
      <c r="D43" s="23"/>
      <c r="E43" s="4"/>
      <c r="F43" s="25"/>
      <c r="G43" s="25"/>
      <c r="H43" s="82" t="s">
        <v>98</v>
      </c>
      <c r="I43" s="25"/>
      <c r="K43" s="25"/>
      <c r="L43" s="25"/>
      <c r="M43" s="82" t="s">
        <v>98</v>
      </c>
      <c r="N43" s="25"/>
      <c r="O43" s="25"/>
      <c r="P43" s="25"/>
      <c r="Q43" s="25"/>
      <c r="R43" s="93" t="s">
        <v>111</v>
      </c>
      <c r="S43" s="25"/>
      <c r="T43" s="3"/>
      <c r="U43" s="25"/>
      <c r="V43" s="88" t="s">
        <v>98</v>
      </c>
      <c r="W43" s="7">
        <v>5</v>
      </c>
      <c r="X43" s="43">
        <f t="shared" ref="X43:X53" si="10">34*4</f>
        <v>136</v>
      </c>
      <c r="Y43" s="8">
        <f t="shared" si="8"/>
        <v>3.6764705882352942E-2</v>
      </c>
    </row>
    <row r="44" spans="1:25" ht="25.5" x14ac:dyDescent="0.2">
      <c r="A44" s="127"/>
      <c r="B44" s="123"/>
      <c r="C44" s="35" t="s">
        <v>53</v>
      </c>
      <c r="D44" s="20"/>
      <c r="E44" s="4"/>
      <c r="F44" s="25"/>
      <c r="G44" s="25"/>
      <c r="H44" s="82" t="s">
        <v>98</v>
      </c>
      <c r="I44" s="25"/>
      <c r="K44" s="25"/>
      <c r="L44" s="25"/>
      <c r="M44" s="82" t="s">
        <v>98</v>
      </c>
      <c r="N44" s="25"/>
      <c r="O44" s="25"/>
      <c r="P44" s="25"/>
      <c r="Q44" s="25"/>
      <c r="R44" s="93" t="s">
        <v>111</v>
      </c>
      <c r="S44" s="25"/>
      <c r="T44" s="3"/>
      <c r="U44" s="25"/>
      <c r="V44" s="88" t="s">
        <v>98</v>
      </c>
      <c r="W44" s="7">
        <v>5</v>
      </c>
      <c r="X44" s="43">
        <f t="shared" si="10"/>
        <v>136</v>
      </c>
      <c r="Y44" s="8">
        <f t="shared" si="8"/>
        <v>3.6764705882352942E-2</v>
      </c>
    </row>
    <row r="45" spans="1:25" ht="13.5" customHeight="1" x14ac:dyDescent="0.2">
      <c r="A45" s="127"/>
      <c r="B45" s="122" t="s">
        <v>116</v>
      </c>
      <c r="C45" s="111" t="s">
        <v>51</v>
      </c>
      <c r="D45" s="50"/>
      <c r="E45" s="4"/>
      <c r="F45" s="25"/>
      <c r="G45" s="25"/>
      <c r="H45" s="25"/>
      <c r="I45" s="25"/>
      <c r="J45" s="84"/>
      <c r="K45" s="106"/>
      <c r="L45" s="106"/>
      <c r="M45" s="84"/>
      <c r="N45" s="106"/>
      <c r="O45" s="106"/>
      <c r="P45" s="25"/>
      <c r="Q45" s="25"/>
      <c r="R45" s="106"/>
      <c r="S45" s="25"/>
      <c r="T45" s="93" t="s">
        <v>111</v>
      </c>
      <c r="U45" s="25"/>
      <c r="V45" s="25"/>
      <c r="W45" s="7">
        <v>1</v>
      </c>
      <c r="X45" s="3">
        <f t="shared" ref="X45:X50" si="11">34*2</f>
        <v>68</v>
      </c>
      <c r="Y45" s="8">
        <f t="shared" si="8"/>
        <v>1.4705882352941176E-2</v>
      </c>
    </row>
    <row r="46" spans="1:25" ht="19.5" customHeight="1" x14ac:dyDescent="0.2">
      <c r="A46" s="166"/>
      <c r="B46" s="126"/>
      <c r="C46" s="109" t="s">
        <v>52</v>
      </c>
      <c r="D46" s="50"/>
      <c r="E46" s="4"/>
      <c r="F46" s="25"/>
      <c r="G46" s="25"/>
      <c r="H46" s="25"/>
      <c r="I46" s="25"/>
      <c r="J46" s="84"/>
      <c r="K46" s="106"/>
      <c r="L46" s="106"/>
      <c r="M46" s="84"/>
      <c r="N46" s="106"/>
      <c r="O46" s="106"/>
      <c r="P46" s="25"/>
      <c r="Q46" s="25"/>
      <c r="R46" s="106"/>
      <c r="S46" s="25"/>
      <c r="T46" s="93" t="s">
        <v>111</v>
      </c>
      <c r="U46" s="25"/>
      <c r="V46" s="25"/>
      <c r="W46" s="7">
        <v>1</v>
      </c>
      <c r="X46" s="3">
        <f t="shared" si="11"/>
        <v>68</v>
      </c>
      <c r="Y46" s="8">
        <f t="shared" si="8"/>
        <v>1.4705882352941176E-2</v>
      </c>
    </row>
    <row r="47" spans="1:25" ht="12" customHeight="1" x14ac:dyDescent="0.2">
      <c r="A47" s="127"/>
      <c r="B47" s="123"/>
      <c r="C47" s="109" t="s">
        <v>53</v>
      </c>
      <c r="D47" s="50"/>
      <c r="E47" s="4"/>
      <c r="F47" s="25"/>
      <c r="G47" s="25"/>
      <c r="H47" s="25"/>
      <c r="I47" s="25"/>
      <c r="J47" s="84"/>
      <c r="K47" s="106"/>
      <c r="L47" s="106"/>
      <c r="M47" s="84"/>
      <c r="N47" s="106"/>
      <c r="O47" s="106"/>
      <c r="P47" s="25"/>
      <c r="Q47" s="25"/>
      <c r="R47" s="106"/>
      <c r="S47" s="25"/>
      <c r="T47" s="93" t="s">
        <v>111</v>
      </c>
      <c r="U47" s="25"/>
      <c r="V47" s="25"/>
      <c r="W47" s="7">
        <v>1</v>
      </c>
      <c r="X47" s="3">
        <f t="shared" si="11"/>
        <v>68</v>
      </c>
      <c r="Y47" s="8">
        <f t="shared" si="8"/>
        <v>1.4705882352941176E-2</v>
      </c>
    </row>
    <row r="48" spans="1:25" ht="15" customHeight="1" x14ac:dyDescent="0.2">
      <c r="A48" s="127"/>
      <c r="B48" s="110"/>
      <c r="C48" s="111" t="s">
        <v>51</v>
      </c>
      <c r="D48" s="50"/>
      <c r="E48" s="4"/>
      <c r="F48" s="25"/>
      <c r="G48" s="25"/>
      <c r="H48" s="25"/>
      <c r="I48" s="25"/>
      <c r="J48" s="84"/>
      <c r="K48" s="106"/>
      <c r="L48" s="106"/>
      <c r="M48" s="84"/>
      <c r="N48" s="106"/>
      <c r="O48" s="106"/>
      <c r="P48" s="25"/>
      <c r="Q48" s="25"/>
      <c r="R48" s="106"/>
      <c r="S48" s="25"/>
      <c r="T48" s="93" t="s">
        <v>111</v>
      </c>
      <c r="U48" s="25"/>
      <c r="V48" s="25"/>
      <c r="W48" s="7">
        <v>1</v>
      </c>
      <c r="X48" s="3">
        <f t="shared" si="11"/>
        <v>68</v>
      </c>
      <c r="Y48" s="8">
        <f t="shared" si="8"/>
        <v>1.4705882352941176E-2</v>
      </c>
    </row>
    <row r="49" spans="1:27" ht="12.75" customHeight="1" x14ac:dyDescent="0.2">
      <c r="A49" s="127"/>
      <c r="B49" s="110" t="s">
        <v>112</v>
      </c>
      <c r="C49" s="109" t="s">
        <v>52</v>
      </c>
      <c r="D49" s="50"/>
      <c r="E49" s="4"/>
      <c r="F49" s="25"/>
      <c r="G49" s="25"/>
      <c r="H49" s="25"/>
      <c r="I49" s="25"/>
      <c r="J49" s="84"/>
      <c r="K49" s="106"/>
      <c r="L49" s="106"/>
      <c r="M49" s="84"/>
      <c r="N49" s="106"/>
      <c r="O49" s="106"/>
      <c r="P49" s="25"/>
      <c r="Q49" s="25"/>
      <c r="R49" s="106"/>
      <c r="S49" s="25"/>
      <c r="T49" s="93" t="s">
        <v>111</v>
      </c>
      <c r="U49" s="25"/>
      <c r="V49" s="25"/>
      <c r="W49" s="7">
        <v>1</v>
      </c>
      <c r="X49" s="3">
        <f t="shared" si="11"/>
        <v>68</v>
      </c>
      <c r="Y49" s="8">
        <f t="shared" si="8"/>
        <v>1.4705882352941176E-2</v>
      </c>
    </row>
    <row r="50" spans="1:27" ht="12.75" customHeight="1" x14ac:dyDescent="0.2">
      <c r="A50" s="127"/>
      <c r="B50" s="110"/>
      <c r="C50" s="109" t="s">
        <v>53</v>
      </c>
      <c r="D50" s="50"/>
      <c r="E50" s="4"/>
      <c r="F50" s="25"/>
      <c r="G50" s="25"/>
      <c r="H50" s="25"/>
      <c r="I50" s="25"/>
      <c r="J50" s="84"/>
      <c r="K50" s="106"/>
      <c r="L50" s="106"/>
      <c r="M50" s="84"/>
      <c r="N50" s="106"/>
      <c r="O50" s="106"/>
      <c r="P50" s="25"/>
      <c r="Q50" s="25"/>
      <c r="R50" s="106"/>
      <c r="S50" s="25"/>
      <c r="T50" s="93" t="s">
        <v>111</v>
      </c>
      <c r="U50" s="25"/>
      <c r="V50" s="25"/>
      <c r="W50" s="7">
        <v>1</v>
      </c>
      <c r="X50" s="3">
        <f t="shared" si="11"/>
        <v>68</v>
      </c>
      <c r="Y50" s="8">
        <f t="shared" si="8"/>
        <v>1.4705882352941176E-2</v>
      </c>
    </row>
    <row r="51" spans="1:27" ht="12.75" customHeight="1" x14ac:dyDescent="0.2">
      <c r="A51" s="127"/>
      <c r="B51" s="122" t="s">
        <v>4</v>
      </c>
      <c r="C51" s="22" t="s">
        <v>51</v>
      </c>
      <c r="D51" s="23"/>
      <c r="E51" s="4"/>
      <c r="F51" s="25"/>
      <c r="G51" s="84"/>
      <c r="H51" s="25"/>
      <c r="I51" s="25"/>
      <c r="J51" s="25"/>
      <c r="K51" s="25"/>
      <c r="L51" s="82" t="s">
        <v>98</v>
      </c>
      <c r="M51" s="25"/>
      <c r="N51" s="25"/>
      <c r="O51" s="25"/>
      <c r="P51" s="25"/>
      <c r="Q51" s="25"/>
      <c r="R51" s="25"/>
      <c r="S51" s="25"/>
      <c r="T51" s="93" t="s">
        <v>111</v>
      </c>
      <c r="U51" s="25"/>
      <c r="V51" s="25"/>
      <c r="W51" s="7">
        <v>2</v>
      </c>
      <c r="X51" s="43">
        <f>34*4</f>
        <v>136</v>
      </c>
      <c r="Y51" s="8">
        <f t="shared" si="8"/>
        <v>1.4705882352941176E-2</v>
      </c>
    </row>
    <row r="52" spans="1:27" ht="12.75" customHeight="1" x14ac:dyDescent="0.2">
      <c r="A52" s="127"/>
      <c r="B52" s="126"/>
      <c r="C52" s="35" t="s">
        <v>52</v>
      </c>
      <c r="D52" s="23"/>
      <c r="E52" s="4"/>
      <c r="F52" s="25"/>
      <c r="G52" s="84"/>
      <c r="H52" s="25"/>
      <c r="I52" s="25"/>
      <c r="J52" s="25"/>
      <c r="K52" s="25"/>
      <c r="L52" s="82" t="s">
        <v>98</v>
      </c>
      <c r="M52" s="25"/>
      <c r="N52" s="25"/>
      <c r="O52" s="25"/>
      <c r="P52" s="25"/>
      <c r="Q52" s="25"/>
      <c r="R52" s="25"/>
      <c r="S52" s="25"/>
      <c r="T52" s="93" t="s">
        <v>111</v>
      </c>
      <c r="U52" s="25"/>
      <c r="V52" s="25"/>
      <c r="W52" s="7">
        <v>2</v>
      </c>
      <c r="X52" s="43">
        <f t="shared" si="10"/>
        <v>136</v>
      </c>
      <c r="Y52" s="8">
        <f t="shared" si="8"/>
        <v>1.4705882352941176E-2</v>
      </c>
    </row>
    <row r="53" spans="1:27" ht="25.5" x14ac:dyDescent="0.2">
      <c r="A53" s="127"/>
      <c r="B53" s="123"/>
      <c r="C53" s="35" t="s">
        <v>53</v>
      </c>
      <c r="D53" s="23"/>
      <c r="E53" s="4"/>
      <c r="F53" s="25"/>
      <c r="G53" s="84"/>
      <c r="H53" s="25"/>
      <c r="I53" s="25"/>
      <c r="J53" s="25"/>
      <c r="K53" s="25"/>
      <c r="L53" s="82" t="s">
        <v>98</v>
      </c>
      <c r="M53" s="25"/>
      <c r="N53" s="25"/>
      <c r="O53" s="25"/>
      <c r="P53" s="25"/>
      <c r="Q53" s="25"/>
      <c r="R53" s="25"/>
      <c r="S53" s="25"/>
      <c r="T53" s="93" t="s">
        <v>111</v>
      </c>
      <c r="U53" s="25"/>
      <c r="V53" s="25"/>
      <c r="W53" s="7">
        <v>2</v>
      </c>
      <c r="X53" s="43">
        <f t="shared" si="10"/>
        <v>136</v>
      </c>
      <c r="Y53" s="8">
        <f t="shared" si="8"/>
        <v>1.4705882352941176E-2</v>
      </c>
    </row>
    <row r="54" spans="1:27" ht="27" customHeight="1" x14ac:dyDescent="0.2">
      <c r="A54" s="56"/>
      <c r="B54" s="57"/>
      <c r="C54" s="57"/>
      <c r="D54" s="57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6"/>
      <c r="X54" s="56"/>
      <c r="Y54" s="56"/>
    </row>
    <row r="55" spans="1:27" s="39" customFormat="1" ht="90.75" customHeight="1" x14ac:dyDescent="0.2">
      <c r="A55" s="143" t="s">
        <v>13</v>
      </c>
      <c r="B55" s="143"/>
      <c r="C55" s="143"/>
      <c r="D55" s="143"/>
      <c r="E55" s="145" t="s">
        <v>27</v>
      </c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4" t="s">
        <v>7</v>
      </c>
      <c r="X55" s="144" t="s">
        <v>9</v>
      </c>
      <c r="Y55" s="151" t="s">
        <v>8</v>
      </c>
    </row>
    <row r="56" spans="1:27" s="39" customFormat="1" ht="21" customHeight="1" x14ac:dyDescent="0.2">
      <c r="A56" s="121" t="s">
        <v>0</v>
      </c>
      <c r="B56" s="121"/>
      <c r="C56" s="121"/>
      <c r="D56" s="21" t="s">
        <v>5</v>
      </c>
      <c r="E56" s="121" t="s">
        <v>106</v>
      </c>
      <c r="F56" s="121"/>
      <c r="G56" s="121"/>
      <c r="H56" s="121" t="s">
        <v>107</v>
      </c>
      <c r="I56" s="121"/>
      <c r="J56" s="121"/>
      <c r="K56" s="121"/>
      <c r="L56" s="121" t="s">
        <v>108</v>
      </c>
      <c r="M56" s="121"/>
      <c r="N56" s="121"/>
      <c r="O56" s="121"/>
      <c r="P56" s="118" t="s">
        <v>109</v>
      </c>
      <c r="Q56" s="119"/>
      <c r="R56" s="119"/>
      <c r="S56" s="120"/>
      <c r="T56" s="121" t="s">
        <v>110</v>
      </c>
      <c r="U56" s="121"/>
      <c r="V56" s="121"/>
      <c r="W56" s="144"/>
      <c r="X56" s="144"/>
      <c r="Y56" s="151"/>
    </row>
    <row r="57" spans="1:27" s="39" customFormat="1" ht="15" customHeight="1" x14ac:dyDescent="0.2">
      <c r="A57" s="121"/>
      <c r="B57" s="121"/>
      <c r="C57" s="121"/>
      <c r="D57" s="21" t="s">
        <v>6</v>
      </c>
      <c r="E57" s="5">
        <v>1</v>
      </c>
      <c r="F57" s="5">
        <v>2</v>
      </c>
      <c r="G57" s="5">
        <v>3</v>
      </c>
      <c r="H57" s="5">
        <v>4</v>
      </c>
      <c r="I57" s="5">
        <v>5</v>
      </c>
      <c r="J57" s="5">
        <v>6</v>
      </c>
      <c r="K57" s="5">
        <v>7</v>
      </c>
      <c r="L57" s="5">
        <v>8</v>
      </c>
      <c r="M57" s="5">
        <v>9</v>
      </c>
      <c r="N57" s="5">
        <v>10</v>
      </c>
      <c r="O57" s="5">
        <v>11</v>
      </c>
      <c r="P57" s="5">
        <v>12</v>
      </c>
      <c r="Q57" s="5">
        <v>13</v>
      </c>
      <c r="R57" s="5">
        <v>14</v>
      </c>
      <c r="S57" s="5">
        <v>15</v>
      </c>
      <c r="T57" s="5">
        <v>16</v>
      </c>
      <c r="U57" s="5">
        <v>17</v>
      </c>
      <c r="V57" s="5">
        <v>18</v>
      </c>
      <c r="W57" s="144"/>
      <c r="X57" s="144"/>
      <c r="Y57" s="151"/>
    </row>
    <row r="58" spans="1:27" s="39" customFormat="1" ht="14.25" customHeight="1" x14ac:dyDescent="0.2">
      <c r="A58" s="127" t="s">
        <v>12</v>
      </c>
      <c r="B58" s="122" t="s">
        <v>2</v>
      </c>
      <c r="C58" s="22" t="s">
        <v>54</v>
      </c>
      <c r="D58" s="23"/>
      <c r="E58" s="4"/>
      <c r="F58" s="25"/>
      <c r="G58" s="84"/>
      <c r="H58" s="88" t="s">
        <v>98</v>
      </c>
      <c r="I58" s="4"/>
      <c r="J58" s="4"/>
      <c r="K58" s="4"/>
      <c r="L58" s="38"/>
      <c r="M58" s="88" t="s">
        <v>98</v>
      </c>
      <c r="N58" s="38"/>
      <c r="O58" s="84"/>
      <c r="P58" s="88" t="s">
        <v>98</v>
      </c>
      <c r="Q58" s="38"/>
      <c r="R58" s="84"/>
      <c r="S58" s="93" t="s">
        <v>111</v>
      </c>
      <c r="T58" s="4"/>
      <c r="U58" s="4"/>
      <c r="V58" s="88" t="s">
        <v>98</v>
      </c>
      <c r="W58" s="7">
        <v>5</v>
      </c>
      <c r="X58" s="3">
        <f>34*5</f>
        <v>170</v>
      </c>
      <c r="Y58" s="8">
        <f t="shared" ref="Y58:Y85" si="12">W58/X58</f>
        <v>2.9411764705882353E-2</v>
      </c>
      <c r="AA58" s="167" t="s">
        <v>113</v>
      </c>
    </row>
    <row r="59" spans="1:27" s="39" customFormat="1" ht="17.25" customHeight="1" x14ac:dyDescent="0.2">
      <c r="A59" s="127"/>
      <c r="B59" s="126"/>
      <c r="C59" s="22" t="s">
        <v>55</v>
      </c>
      <c r="D59" s="23"/>
      <c r="E59" s="4"/>
      <c r="F59" s="25"/>
      <c r="G59" s="84"/>
      <c r="H59" s="88" t="s">
        <v>98</v>
      </c>
      <c r="I59" s="4"/>
      <c r="J59" s="4"/>
      <c r="K59" s="4"/>
      <c r="L59" s="38"/>
      <c r="M59" s="88" t="s">
        <v>98</v>
      </c>
      <c r="N59" s="38"/>
      <c r="O59" s="84"/>
      <c r="P59" s="88" t="s">
        <v>98</v>
      </c>
      <c r="Q59" s="38"/>
      <c r="R59" s="84"/>
      <c r="S59" s="93" t="s">
        <v>111</v>
      </c>
      <c r="T59" s="4"/>
      <c r="U59" s="4"/>
      <c r="V59" s="88" t="s">
        <v>98</v>
      </c>
      <c r="W59" s="7">
        <v>5</v>
      </c>
      <c r="X59" s="3">
        <f t="shared" ref="X59:X61" si="13">34*5</f>
        <v>170</v>
      </c>
      <c r="Y59" s="8">
        <f t="shared" si="12"/>
        <v>2.9411764705882353E-2</v>
      </c>
      <c r="AA59" s="168"/>
    </row>
    <row r="60" spans="1:27" s="39" customFormat="1" ht="17.25" customHeight="1" x14ac:dyDescent="0.2">
      <c r="A60" s="127"/>
      <c r="B60" s="126"/>
      <c r="C60" s="72" t="s">
        <v>56</v>
      </c>
      <c r="D60" s="46"/>
      <c r="E60" s="4"/>
      <c r="F60" s="25"/>
      <c r="G60" s="84"/>
      <c r="H60" s="88" t="s">
        <v>98</v>
      </c>
      <c r="I60" s="4"/>
      <c r="J60" s="4"/>
      <c r="K60" s="4"/>
      <c r="L60" s="38"/>
      <c r="M60" s="88" t="s">
        <v>98</v>
      </c>
      <c r="N60" s="38"/>
      <c r="O60" s="84"/>
      <c r="P60" s="88" t="s">
        <v>98</v>
      </c>
      <c r="Q60" s="38"/>
      <c r="R60" s="84"/>
      <c r="S60" s="93" t="s">
        <v>111</v>
      </c>
      <c r="T60" s="4"/>
      <c r="U60" s="4"/>
      <c r="V60" s="88" t="s">
        <v>98</v>
      </c>
      <c r="W60" s="7">
        <v>5</v>
      </c>
      <c r="X60" s="3">
        <f t="shared" si="13"/>
        <v>170</v>
      </c>
      <c r="Y60" s="8">
        <f t="shared" ref="Y60" si="14">W60/X60</f>
        <v>2.9411764705882353E-2</v>
      </c>
      <c r="AA60" s="168"/>
    </row>
    <row r="61" spans="1:27" s="39" customFormat="1" ht="13.5" customHeight="1" x14ac:dyDescent="0.2">
      <c r="A61" s="127"/>
      <c r="B61" s="123"/>
      <c r="C61" s="22" t="s">
        <v>102</v>
      </c>
      <c r="D61" s="23"/>
      <c r="E61" s="4"/>
      <c r="F61" s="25"/>
      <c r="G61" s="84"/>
      <c r="H61" s="88" t="s">
        <v>98</v>
      </c>
      <c r="I61" s="4"/>
      <c r="J61" s="4"/>
      <c r="K61" s="4"/>
      <c r="L61" s="38"/>
      <c r="M61" s="88" t="s">
        <v>98</v>
      </c>
      <c r="N61" s="38"/>
      <c r="O61" s="84"/>
      <c r="P61" s="88" t="s">
        <v>98</v>
      </c>
      <c r="Q61" s="38"/>
      <c r="R61" s="84"/>
      <c r="S61" s="93" t="s">
        <v>111</v>
      </c>
      <c r="T61" s="4"/>
      <c r="U61" s="4"/>
      <c r="V61" s="88" t="s">
        <v>98</v>
      </c>
      <c r="W61" s="7">
        <v>5</v>
      </c>
      <c r="X61" s="3">
        <f t="shared" si="13"/>
        <v>170</v>
      </c>
      <c r="Y61" s="8">
        <f t="shared" si="12"/>
        <v>2.9411764705882353E-2</v>
      </c>
      <c r="AA61" s="168"/>
    </row>
    <row r="62" spans="1:27" s="39" customFormat="1" ht="21" customHeight="1" x14ac:dyDescent="0.2">
      <c r="A62" s="127"/>
      <c r="B62" s="122" t="s">
        <v>1</v>
      </c>
      <c r="C62" s="22" t="s">
        <v>54</v>
      </c>
      <c r="D62" s="23"/>
      <c r="E62" s="4"/>
      <c r="F62" s="82" t="s">
        <v>98</v>
      </c>
      <c r="G62" s="38"/>
      <c r="H62" s="25"/>
      <c r="I62" s="82" t="s">
        <v>98</v>
      </c>
      <c r="J62" s="25"/>
      <c r="K62" s="25"/>
      <c r="L62" s="82" t="s">
        <v>98</v>
      </c>
      <c r="M62" s="38"/>
      <c r="N62" s="25"/>
      <c r="O62" s="25"/>
      <c r="P62" s="25"/>
      <c r="Q62" s="25"/>
      <c r="R62" s="93" t="s">
        <v>111</v>
      </c>
      <c r="S62" s="25"/>
      <c r="T62" s="38"/>
      <c r="U62" s="88" t="s">
        <v>98</v>
      </c>
      <c r="V62" s="25"/>
      <c r="W62" s="7">
        <v>5</v>
      </c>
      <c r="X62" s="3">
        <f t="shared" ref="X62:X65" si="15">34*5</f>
        <v>170</v>
      </c>
      <c r="Y62" s="8">
        <f t="shared" si="12"/>
        <v>2.9411764705882353E-2</v>
      </c>
      <c r="AA62" s="168"/>
    </row>
    <row r="63" spans="1:27" s="39" customFormat="1" ht="21" customHeight="1" x14ac:dyDescent="0.2">
      <c r="A63" s="127"/>
      <c r="B63" s="126"/>
      <c r="C63" s="22" t="s">
        <v>55</v>
      </c>
      <c r="D63" s="23"/>
      <c r="E63" s="4"/>
      <c r="F63" s="82" t="s">
        <v>98</v>
      </c>
      <c r="G63" s="38"/>
      <c r="H63" s="25"/>
      <c r="I63" s="82" t="s">
        <v>98</v>
      </c>
      <c r="J63" s="25"/>
      <c r="K63" s="25"/>
      <c r="L63" s="82" t="s">
        <v>98</v>
      </c>
      <c r="M63" s="38"/>
      <c r="N63" s="25"/>
      <c r="O63" s="25"/>
      <c r="P63" s="25"/>
      <c r="Q63" s="25"/>
      <c r="R63" s="93" t="s">
        <v>111</v>
      </c>
      <c r="S63" s="25"/>
      <c r="T63" s="38"/>
      <c r="U63" s="88" t="s">
        <v>98</v>
      </c>
      <c r="V63" s="25"/>
      <c r="W63" s="7">
        <v>5</v>
      </c>
      <c r="X63" s="3">
        <f t="shared" si="15"/>
        <v>170</v>
      </c>
      <c r="Y63" s="8">
        <f t="shared" si="12"/>
        <v>2.9411764705882353E-2</v>
      </c>
      <c r="AA63" s="168"/>
    </row>
    <row r="64" spans="1:27" s="39" customFormat="1" ht="21" customHeight="1" x14ac:dyDescent="0.2">
      <c r="A64" s="127"/>
      <c r="B64" s="126"/>
      <c r="C64" s="72" t="s">
        <v>56</v>
      </c>
      <c r="D64" s="46"/>
      <c r="E64" s="4"/>
      <c r="F64" s="82" t="s">
        <v>98</v>
      </c>
      <c r="G64" s="38"/>
      <c r="H64" s="25"/>
      <c r="I64" s="82" t="s">
        <v>98</v>
      </c>
      <c r="J64" s="25"/>
      <c r="K64" s="25"/>
      <c r="L64" s="82" t="s">
        <v>98</v>
      </c>
      <c r="M64" s="38"/>
      <c r="N64" s="25"/>
      <c r="O64" s="25"/>
      <c r="P64" s="25"/>
      <c r="Q64" s="25"/>
      <c r="R64" s="93" t="s">
        <v>111</v>
      </c>
      <c r="S64" s="25"/>
      <c r="T64" s="38"/>
      <c r="U64" s="88" t="s">
        <v>98</v>
      </c>
      <c r="V64" s="25"/>
      <c r="W64" s="7">
        <v>5</v>
      </c>
      <c r="X64" s="3">
        <f t="shared" si="15"/>
        <v>170</v>
      </c>
      <c r="Y64" s="8">
        <f t="shared" ref="Y64" si="16">W64/X64</f>
        <v>2.9411764705882353E-2</v>
      </c>
      <c r="AA64" s="168"/>
    </row>
    <row r="65" spans="1:27" s="39" customFormat="1" ht="18" customHeight="1" x14ac:dyDescent="0.2">
      <c r="A65" s="127"/>
      <c r="B65" s="123"/>
      <c r="C65" s="22" t="s">
        <v>102</v>
      </c>
      <c r="D65" s="23"/>
      <c r="E65" s="4"/>
      <c r="F65" s="82" t="s">
        <v>98</v>
      </c>
      <c r="G65" s="38"/>
      <c r="H65" s="25"/>
      <c r="I65" s="82" t="s">
        <v>98</v>
      </c>
      <c r="J65" s="25"/>
      <c r="K65" s="25"/>
      <c r="L65" s="82" t="s">
        <v>98</v>
      </c>
      <c r="M65" s="38"/>
      <c r="N65" s="25"/>
      <c r="O65" s="25"/>
      <c r="P65" s="25"/>
      <c r="Q65" s="25"/>
      <c r="R65" s="93" t="s">
        <v>111</v>
      </c>
      <c r="S65" s="25"/>
      <c r="T65" s="38"/>
      <c r="U65" s="88" t="s">
        <v>98</v>
      </c>
      <c r="V65" s="25"/>
      <c r="W65" s="7">
        <v>5</v>
      </c>
      <c r="X65" s="3">
        <f t="shared" si="15"/>
        <v>170</v>
      </c>
      <c r="Y65" s="8">
        <f t="shared" si="12"/>
        <v>2.9411764705882353E-2</v>
      </c>
      <c r="AA65" s="168"/>
    </row>
    <row r="66" spans="1:27" s="39" customFormat="1" ht="18" customHeight="1" x14ac:dyDescent="0.2">
      <c r="A66" s="127"/>
      <c r="B66" s="122" t="s">
        <v>14</v>
      </c>
      <c r="C66" s="96" t="s">
        <v>54</v>
      </c>
      <c r="D66" s="46"/>
      <c r="E66" s="4"/>
      <c r="F66" s="84"/>
      <c r="G66" s="84"/>
      <c r="H66" s="106"/>
      <c r="I66" s="84"/>
      <c r="J66" s="106"/>
      <c r="K66" s="106"/>
      <c r="L66" s="84"/>
      <c r="M66" s="84"/>
      <c r="N66" s="25"/>
      <c r="O66" s="25"/>
      <c r="P66" s="25"/>
      <c r="Q66" s="25"/>
      <c r="R66" s="106"/>
      <c r="S66" s="25"/>
      <c r="T66" s="105" t="s">
        <v>111</v>
      </c>
      <c r="U66" s="89"/>
      <c r="V66" s="25"/>
      <c r="W66" s="7">
        <v>1</v>
      </c>
      <c r="X66" s="3">
        <f t="shared" ref="X66:X73" si="17">34*3</f>
        <v>102</v>
      </c>
      <c r="Y66" s="8">
        <f t="shared" ref="Y66:Y73" si="18">W66/X66</f>
        <v>9.8039215686274508E-3</v>
      </c>
      <c r="AA66" s="168"/>
    </row>
    <row r="67" spans="1:27" s="39" customFormat="1" ht="18" customHeight="1" x14ac:dyDescent="0.2">
      <c r="A67" s="127"/>
      <c r="B67" s="126"/>
      <c r="C67" s="96" t="s">
        <v>55</v>
      </c>
      <c r="D67" s="46"/>
      <c r="E67" s="4"/>
      <c r="F67" s="84"/>
      <c r="G67" s="84"/>
      <c r="H67" s="106"/>
      <c r="I67" s="84"/>
      <c r="J67" s="106"/>
      <c r="K67" s="106"/>
      <c r="L67" s="84"/>
      <c r="M67" s="84"/>
      <c r="N67" s="25"/>
      <c r="O67" s="25"/>
      <c r="P67" s="25"/>
      <c r="Q67" s="25"/>
      <c r="R67" s="106"/>
      <c r="S67" s="25"/>
      <c r="T67" s="105" t="s">
        <v>111</v>
      </c>
      <c r="U67" s="89"/>
      <c r="V67" s="25"/>
      <c r="W67" s="7">
        <v>1</v>
      </c>
      <c r="X67" s="3">
        <f t="shared" si="17"/>
        <v>102</v>
      </c>
      <c r="Y67" s="8">
        <f t="shared" si="18"/>
        <v>9.8039215686274508E-3</v>
      </c>
      <c r="AA67" s="168"/>
    </row>
    <row r="68" spans="1:27" s="39" customFormat="1" ht="18" customHeight="1" x14ac:dyDescent="0.2">
      <c r="A68" s="127"/>
      <c r="B68" s="126"/>
      <c r="C68" s="96" t="s">
        <v>56</v>
      </c>
      <c r="D68" s="46"/>
      <c r="E68" s="4"/>
      <c r="F68" s="84"/>
      <c r="G68" s="84"/>
      <c r="H68" s="106"/>
      <c r="I68" s="84"/>
      <c r="J68" s="106"/>
      <c r="K68" s="106"/>
      <c r="L68" s="84"/>
      <c r="M68" s="84"/>
      <c r="N68" s="25"/>
      <c r="O68" s="25"/>
      <c r="P68" s="25"/>
      <c r="Q68" s="25"/>
      <c r="R68" s="106"/>
      <c r="S68" s="25"/>
      <c r="T68" s="105" t="s">
        <v>111</v>
      </c>
      <c r="U68" s="89"/>
      <c r="V68" s="25"/>
      <c r="W68" s="7">
        <v>1</v>
      </c>
      <c r="X68" s="3">
        <f t="shared" si="17"/>
        <v>102</v>
      </c>
      <c r="Y68" s="8">
        <f t="shared" si="18"/>
        <v>9.8039215686274508E-3</v>
      </c>
      <c r="AA68" s="168"/>
    </row>
    <row r="69" spans="1:27" s="39" customFormat="1" ht="18" customHeight="1" x14ac:dyDescent="0.2">
      <c r="A69" s="127"/>
      <c r="B69" s="123"/>
      <c r="C69" s="96" t="s">
        <v>102</v>
      </c>
      <c r="D69" s="46"/>
      <c r="E69" s="4"/>
      <c r="F69" s="84"/>
      <c r="G69" s="84"/>
      <c r="H69" s="106"/>
      <c r="I69" s="84"/>
      <c r="J69" s="106"/>
      <c r="K69" s="106"/>
      <c r="L69" s="84"/>
      <c r="M69" s="84"/>
      <c r="N69" s="25"/>
      <c r="O69" s="25"/>
      <c r="P69" s="25"/>
      <c r="Q69" s="25"/>
      <c r="R69" s="106"/>
      <c r="S69" s="25"/>
      <c r="T69" s="105" t="s">
        <v>111</v>
      </c>
      <c r="U69" s="89"/>
      <c r="V69" s="25"/>
      <c r="W69" s="7">
        <v>1</v>
      </c>
      <c r="X69" s="3">
        <f t="shared" si="17"/>
        <v>102</v>
      </c>
      <c r="Y69" s="8">
        <f t="shared" si="18"/>
        <v>9.8039215686274508E-3</v>
      </c>
      <c r="AA69" s="168"/>
    </row>
    <row r="70" spans="1:27" s="39" customFormat="1" ht="18" customHeight="1" x14ac:dyDescent="0.2">
      <c r="A70" s="127"/>
      <c r="B70" s="122" t="s">
        <v>112</v>
      </c>
      <c r="C70" s="96" t="s">
        <v>54</v>
      </c>
      <c r="D70" s="46"/>
      <c r="E70" s="4"/>
      <c r="F70" s="84"/>
      <c r="G70" s="84"/>
      <c r="H70" s="106"/>
      <c r="I70" s="84"/>
      <c r="J70" s="106"/>
      <c r="K70" s="106"/>
      <c r="L70" s="84"/>
      <c r="M70" s="84"/>
      <c r="N70" s="25"/>
      <c r="O70" s="25"/>
      <c r="P70" s="25"/>
      <c r="Q70" s="25"/>
      <c r="R70" s="106"/>
      <c r="S70" s="25"/>
      <c r="T70" s="105" t="s">
        <v>111</v>
      </c>
      <c r="U70" s="89"/>
      <c r="V70" s="25"/>
      <c r="W70" s="7">
        <v>1</v>
      </c>
      <c r="X70" s="3">
        <f t="shared" si="17"/>
        <v>102</v>
      </c>
      <c r="Y70" s="8">
        <f t="shared" si="18"/>
        <v>9.8039215686274508E-3</v>
      </c>
      <c r="AA70" s="168"/>
    </row>
    <row r="71" spans="1:27" s="39" customFormat="1" ht="18" customHeight="1" x14ac:dyDescent="0.2">
      <c r="A71" s="127"/>
      <c r="B71" s="126"/>
      <c r="C71" s="96" t="s">
        <v>55</v>
      </c>
      <c r="D71" s="46"/>
      <c r="E71" s="4"/>
      <c r="F71" s="84"/>
      <c r="G71" s="84"/>
      <c r="H71" s="106"/>
      <c r="I71" s="84"/>
      <c r="J71" s="106"/>
      <c r="K71" s="106"/>
      <c r="L71" s="84"/>
      <c r="M71" s="84"/>
      <c r="N71" s="25"/>
      <c r="O71" s="25"/>
      <c r="P71" s="25"/>
      <c r="Q71" s="25"/>
      <c r="R71" s="106"/>
      <c r="S71" s="25"/>
      <c r="T71" s="105" t="s">
        <v>111</v>
      </c>
      <c r="U71" s="89"/>
      <c r="V71" s="25"/>
      <c r="W71" s="7">
        <v>1</v>
      </c>
      <c r="X71" s="3">
        <f t="shared" si="17"/>
        <v>102</v>
      </c>
      <c r="Y71" s="8">
        <f t="shared" si="18"/>
        <v>9.8039215686274508E-3</v>
      </c>
      <c r="AA71" s="168"/>
    </row>
    <row r="72" spans="1:27" s="39" customFormat="1" ht="18" customHeight="1" x14ac:dyDescent="0.2">
      <c r="A72" s="127"/>
      <c r="B72" s="126"/>
      <c r="C72" s="96" t="s">
        <v>56</v>
      </c>
      <c r="D72" s="46"/>
      <c r="E72" s="4"/>
      <c r="F72" s="84"/>
      <c r="G72" s="84"/>
      <c r="H72" s="106"/>
      <c r="I72" s="84"/>
      <c r="J72" s="106"/>
      <c r="K72" s="106"/>
      <c r="L72" s="84"/>
      <c r="M72" s="84"/>
      <c r="N72" s="25"/>
      <c r="O72" s="25"/>
      <c r="P72" s="25"/>
      <c r="Q72" s="25"/>
      <c r="R72" s="106"/>
      <c r="S72" s="25"/>
      <c r="T72" s="105" t="s">
        <v>111</v>
      </c>
      <c r="U72" s="89"/>
      <c r="V72" s="25"/>
      <c r="W72" s="7">
        <v>1</v>
      </c>
      <c r="X72" s="3">
        <f t="shared" si="17"/>
        <v>102</v>
      </c>
      <c r="Y72" s="8">
        <f t="shared" si="18"/>
        <v>9.8039215686274508E-3</v>
      </c>
      <c r="AA72" s="168"/>
    </row>
    <row r="73" spans="1:27" s="39" customFormat="1" ht="18" customHeight="1" x14ac:dyDescent="0.2">
      <c r="A73" s="127"/>
      <c r="B73" s="123"/>
      <c r="C73" s="96" t="s">
        <v>102</v>
      </c>
      <c r="D73" s="46"/>
      <c r="E73" s="4"/>
      <c r="F73" s="84"/>
      <c r="G73" s="84"/>
      <c r="H73" s="106"/>
      <c r="I73" s="84"/>
      <c r="J73" s="106"/>
      <c r="K73" s="106"/>
      <c r="L73" s="84"/>
      <c r="M73" s="84"/>
      <c r="N73" s="25"/>
      <c r="O73" s="25"/>
      <c r="P73" s="25"/>
      <c r="Q73" s="25"/>
      <c r="R73" s="106"/>
      <c r="S73" s="25"/>
      <c r="T73" s="105" t="s">
        <v>111</v>
      </c>
      <c r="U73" s="89"/>
      <c r="V73" s="25"/>
      <c r="W73" s="7">
        <v>1</v>
      </c>
      <c r="X73" s="3">
        <f t="shared" si="17"/>
        <v>102</v>
      </c>
      <c r="Y73" s="8">
        <f t="shared" si="18"/>
        <v>9.8039215686274508E-3</v>
      </c>
      <c r="AA73" s="168"/>
    </row>
    <row r="74" spans="1:27" s="39" customFormat="1" ht="21" customHeight="1" x14ac:dyDescent="0.2">
      <c r="A74" s="127"/>
      <c r="B74" s="122" t="s">
        <v>15</v>
      </c>
      <c r="C74" s="22" t="s">
        <v>54</v>
      </c>
      <c r="D74" s="23"/>
      <c r="E74" s="4"/>
      <c r="F74" s="4"/>
      <c r="G74" s="84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93" t="s">
        <v>111</v>
      </c>
      <c r="U74" s="25"/>
      <c r="V74" s="25"/>
      <c r="W74" s="7">
        <v>1</v>
      </c>
      <c r="X74" s="3">
        <f t="shared" ref="X74:X77" si="19">34*3</f>
        <v>102</v>
      </c>
      <c r="Y74" s="8">
        <f t="shared" si="12"/>
        <v>9.8039215686274508E-3</v>
      </c>
      <c r="AA74" s="168"/>
    </row>
    <row r="75" spans="1:27" s="39" customFormat="1" ht="21" customHeight="1" x14ac:dyDescent="0.2">
      <c r="A75" s="127"/>
      <c r="B75" s="126"/>
      <c r="C75" s="72" t="s">
        <v>55</v>
      </c>
      <c r="D75" s="46"/>
      <c r="E75" s="4"/>
      <c r="F75" s="4"/>
      <c r="G75" s="84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93" t="s">
        <v>111</v>
      </c>
      <c r="U75" s="25"/>
      <c r="V75" s="25"/>
      <c r="W75" s="7">
        <v>1</v>
      </c>
      <c r="X75" s="3">
        <f t="shared" si="19"/>
        <v>102</v>
      </c>
      <c r="Y75" s="8">
        <f t="shared" ref="Y75" si="20">W75/X75</f>
        <v>9.8039215686274508E-3</v>
      </c>
      <c r="AA75" s="168"/>
    </row>
    <row r="76" spans="1:27" s="39" customFormat="1" ht="18.75" customHeight="1" x14ac:dyDescent="0.2">
      <c r="A76" s="127"/>
      <c r="B76" s="126"/>
      <c r="C76" s="22" t="s">
        <v>56</v>
      </c>
      <c r="D76" s="20"/>
      <c r="E76" s="4"/>
      <c r="F76" s="4"/>
      <c r="G76" s="84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93" t="s">
        <v>111</v>
      </c>
      <c r="U76" s="25"/>
      <c r="V76" s="25"/>
      <c r="W76" s="7">
        <v>1</v>
      </c>
      <c r="X76" s="3">
        <f t="shared" si="19"/>
        <v>102</v>
      </c>
      <c r="Y76" s="8">
        <f t="shared" si="12"/>
        <v>9.8039215686274508E-3</v>
      </c>
      <c r="AA76" s="168"/>
    </row>
    <row r="77" spans="1:27" s="39" customFormat="1" ht="18" customHeight="1" x14ac:dyDescent="0.2">
      <c r="A77" s="127"/>
      <c r="B77" s="123"/>
      <c r="C77" s="22" t="s">
        <v>102</v>
      </c>
      <c r="D77" s="23"/>
      <c r="E77" s="4"/>
      <c r="F77" s="4"/>
      <c r="G77" s="84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93" t="s">
        <v>111</v>
      </c>
      <c r="U77" s="25"/>
      <c r="V77" s="25"/>
      <c r="W77" s="7">
        <v>1</v>
      </c>
      <c r="X77" s="3">
        <f t="shared" si="19"/>
        <v>102</v>
      </c>
      <c r="Y77" s="8">
        <f t="shared" si="12"/>
        <v>9.8039215686274508E-3</v>
      </c>
      <c r="AA77" s="168"/>
    </row>
    <row r="78" spans="1:27" s="39" customFormat="1" ht="18" customHeight="1" x14ac:dyDescent="0.2">
      <c r="A78" s="127"/>
      <c r="B78" s="122" t="s">
        <v>17</v>
      </c>
      <c r="C78" s="22" t="s">
        <v>54</v>
      </c>
      <c r="D78" s="23"/>
      <c r="E78" s="4"/>
      <c r="F78" s="84"/>
      <c r="G78" s="4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93" t="s">
        <v>111</v>
      </c>
      <c r="V78" s="25"/>
      <c r="W78" s="7">
        <v>1</v>
      </c>
      <c r="X78" s="3">
        <f>34*1</f>
        <v>34</v>
      </c>
      <c r="Y78" s="8">
        <f t="shared" si="12"/>
        <v>2.9411764705882353E-2</v>
      </c>
      <c r="AA78" s="168"/>
    </row>
    <row r="79" spans="1:27" s="39" customFormat="1" ht="18" customHeight="1" x14ac:dyDescent="0.2">
      <c r="A79" s="127"/>
      <c r="B79" s="126"/>
      <c r="C79" s="72" t="s">
        <v>55</v>
      </c>
      <c r="D79" s="46"/>
      <c r="E79" s="4"/>
      <c r="F79" s="84"/>
      <c r="G79" s="4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93" t="s">
        <v>111</v>
      </c>
      <c r="V79" s="25"/>
      <c r="W79" s="7">
        <v>1</v>
      </c>
      <c r="X79" s="3">
        <f>34*1</f>
        <v>34</v>
      </c>
      <c r="Y79" s="8">
        <f t="shared" ref="Y79" si="21">W79/X79</f>
        <v>2.9411764705882353E-2</v>
      </c>
      <c r="AA79" s="168"/>
    </row>
    <row r="80" spans="1:27" s="39" customFormat="1" ht="15.75" customHeight="1" x14ac:dyDescent="0.2">
      <c r="A80" s="127"/>
      <c r="B80" s="126"/>
      <c r="C80" s="22" t="s">
        <v>56</v>
      </c>
      <c r="D80" s="23"/>
      <c r="E80" s="4"/>
      <c r="F80" s="84"/>
      <c r="G80" s="4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93" t="s">
        <v>111</v>
      </c>
      <c r="V80" s="25"/>
      <c r="W80" s="7">
        <v>1</v>
      </c>
      <c r="X80" s="3">
        <f t="shared" ref="X80:X85" si="22">34*1</f>
        <v>34</v>
      </c>
      <c r="Y80" s="8">
        <f t="shared" si="12"/>
        <v>2.9411764705882353E-2</v>
      </c>
      <c r="AA80" s="168"/>
    </row>
    <row r="81" spans="1:27" s="39" customFormat="1" ht="12.75" customHeight="1" x14ac:dyDescent="0.2">
      <c r="A81" s="127"/>
      <c r="B81" s="123"/>
      <c r="C81" s="22" t="s">
        <v>102</v>
      </c>
      <c r="D81" s="23"/>
      <c r="E81" s="4"/>
      <c r="F81" s="8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93" t="s">
        <v>111</v>
      </c>
      <c r="V81" s="4"/>
      <c r="W81" s="7">
        <v>1</v>
      </c>
      <c r="X81" s="3">
        <f t="shared" si="22"/>
        <v>34</v>
      </c>
      <c r="Y81" s="8">
        <f t="shared" si="12"/>
        <v>2.9411764705882353E-2</v>
      </c>
      <c r="AA81" s="168"/>
    </row>
    <row r="82" spans="1:27" s="39" customFormat="1" ht="18" customHeight="1" x14ac:dyDescent="0.2">
      <c r="A82" s="127"/>
      <c r="B82" s="122" t="s">
        <v>16</v>
      </c>
      <c r="C82" s="22" t="s">
        <v>54</v>
      </c>
      <c r="D82" s="20"/>
      <c r="E82" s="4"/>
      <c r="F82" s="8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93" t="s">
        <v>111</v>
      </c>
      <c r="V82" s="84"/>
      <c r="W82" s="7">
        <v>2</v>
      </c>
      <c r="X82" s="3">
        <f t="shared" si="22"/>
        <v>34</v>
      </c>
      <c r="Y82" s="8">
        <f t="shared" si="12"/>
        <v>5.8823529411764705E-2</v>
      </c>
      <c r="AA82" s="168"/>
    </row>
    <row r="83" spans="1:27" s="39" customFormat="1" ht="15.75" customHeight="1" x14ac:dyDescent="0.2">
      <c r="A83" s="127"/>
      <c r="B83" s="126"/>
      <c r="C83" s="22" t="s">
        <v>55</v>
      </c>
      <c r="D83" s="20"/>
      <c r="E83" s="4"/>
      <c r="F83" s="8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93" t="s">
        <v>111</v>
      </c>
      <c r="V83" s="84"/>
      <c r="W83" s="7">
        <v>2</v>
      </c>
      <c r="X83" s="3">
        <f t="shared" si="22"/>
        <v>34</v>
      </c>
      <c r="Y83" s="8">
        <f t="shared" si="12"/>
        <v>5.8823529411764705E-2</v>
      </c>
      <c r="AA83" s="168"/>
    </row>
    <row r="84" spans="1:27" s="39" customFormat="1" ht="15.75" customHeight="1" x14ac:dyDescent="0.2">
      <c r="A84" s="127"/>
      <c r="B84" s="126"/>
      <c r="C84" s="72" t="s">
        <v>56</v>
      </c>
      <c r="D84" s="50"/>
      <c r="E84" s="4"/>
      <c r="F84" s="8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93" t="s">
        <v>111</v>
      </c>
      <c r="V84" s="84"/>
      <c r="W84" s="7">
        <v>2</v>
      </c>
      <c r="X84" s="3">
        <f t="shared" si="22"/>
        <v>34</v>
      </c>
      <c r="Y84" s="8">
        <f t="shared" ref="Y84" si="23">W84/X84</f>
        <v>5.8823529411764705E-2</v>
      </c>
      <c r="AA84" s="168"/>
    </row>
    <row r="85" spans="1:27" s="39" customFormat="1" ht="15.75" customHeight="1" x14ac:dyDescent="0.2">
      <c r="A85" s="127"/>
      <c r="B85" s="123"/>
      <c r="C85" s="22" t="s">
        <v>102</v>
      </c>
      <c r="D85" s="20"/>
      <c r="E85" s="4"/>
      <c r="F85" s="8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93" t="s">
        <v>111</v>
      </c>
      <c r="V85" s="84"/>
      <c r="W85" s="7">
        <v>2</v>
      </c>
      <c r="X85" s="3">
        <f t="shared" si="22"/>
        <v>34</v>
      </c>
      <c r="Y85" s="8">
        <f t="shared" si="12"/>
        <v>5.8823529411764705E-2</v>
      </c>
      <c r="AA85" s="168"/>
    </row>
    <row r="86" spans="1:27" s="39" customFormat="1" ht="27" customHeight="1" x14ac:dyDescent="0.2">
      <c r="A86" s="148"/>
      <c r="B86" s="148"/>
      <c r="C86" s="148"/>
      <c r="D86" s="148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6"/>
      <c r="X86" s="56"/>
      <c r="Y86" s="56"/>
    </row>
    <row r="87" spans="1:27" s="2" customFormat="1" ht="116.25" customHeight="1" x14ac:dyDescent="0.2">
      <c r="A87" s="134" t="s">
        <v>18</v>
      </c>
      <c r="B87" s="135"/>
      <c r="C87" s="135"/>
      <c r="D87" s="136"/>
      <c r="E87" s="158" t="s">
        <v>27</v>
      </c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69" t="s">
        <v>7</v>
      </c>
      <c r="X87" s="152" t="s">
        <v>9</v>
      </c>
      <c r="Y87" s="155" t="s">
        <v>8</v>
      </c>
    </row>
    <row r="88" spans="1:27" s="2" customFormat="1" ht="21.75" customHeight="1" x14ac:dyDescent="0.2">
      <c r="A88" s="128" t="s">
        <v>0</v>
      </c>
      <c r="B88" s="129"/>
      <c r="C88" s="130"/>
      <c r="D88" s="21" t="s">
        <v>5</v>
      </c>
      <c r="E88" s="121" t="s">
        <v>106</v>
      </c>
      <c r="F88" s="121"/>
      <c r="G88" s="121"/>
      <c r="H88" s="121" t="s">
        <v>107</v>
      </c>
      <c r="I88" s="121"/>
      <c r="J88" s="121"/>
      <c r="K88" s="121"/>
      <c r="L88" s="121" t="s">
        <v>108</v>
      </c>
      <c r="M88" s="121"/>
      <c r="N88" s="121"/>
      <c r="O88" s="121"/>
      <c r="P88" s="118" t="s">
        <v>109</v>
      </c>
      <c r="Q88" s="119"/>
      <c r="R88" s="119"/>
      <c r="S88" s="120"/>
      <c r="T88" s="121" t="s">
        <v>110</v>
      </c>
      <c r="U88" s="121"/>
      <c r="V88" s="121"/>
      <c r="W88" s="170"/>
      <c r="X88" s="153"/>
      <c r="Y88" s="156"/>
    </row>
    <row r="89" spans="1:27" s="6" customFormat="1" ht="11.25" customHeight="1" x14ac:dyDescent="0.2">
      <c r="A89" s="131"/>
      <c r="B89" s="132"/>
      <c r="C89" s="133"/>
      <c r="D89" s="21" t="s">
        <v>6</v>
      </c>
      <c r="E89" s="5">
        <v>1</v>
      </c>
      <c r="F89" s="5">
        <v>2</v>
      </c>
      <c r="G89" s="5">
        <v>3</v>
      </c>
      <c r="H89" s="5">
        <v>4</v>
      </c>
      <c r="I89" s="5">
        <v>5</v>
      </c>
      <c r="J89" s="5">
        <v>6</v>
      </c>
      <c r="K89" s="5">
        <v>7</v>
      </c>
      <c r="L89" s="5">
        <v>8</v>
      </c>
      <c r="M89" s="5">
        <v>9</v>
      </c>
      <c r="N89" s="5">
        <v>10</v>
      </c>
      <c r="O89" s="5">
        <v>11</v>
      </c>
      <c r="P89" s="5">
        <v>12</v>
      </c>
      <c r="Q89" s="5">
        <v>13</v>
      </c>
      <c r="R89" s="5">
        <v>14</v>
      </c>
      <c r="S89" s="5">
        <v>15</v>
      </c>
      <c r="T89" s="5">
        <v>16</v>
      </c>
      <c r="U89" s="5">
        <v>17</v>
      </c>
      <c r="V89" s="5">
        <v>18</v>
      </c>
      <c r="W89" s="171"/>
      <c r="X89" s="154"/>
      <c r="Y89" s="157"/>
    </row>
    <row r="90" spans="1:27" ht="12.75" customHeight="1" x14ac:dyDescent="0.2">
      <c r="A90" s="140" t="s">
        <v>12</v>
      </c>
      <c r="B90" s="122" t="s">
        <v>2</v>
      </c>
      <c r="C90" s="45" t="s">
        <v>64</v>
      </c>
      <c r="D90" s="46"/>
      <c r="E90" s="25"/>
      <c r="F90" s="25"/>
      <c r="G90" s="3"/>
      <c r="H90" s="88" t="s">
        <v>98</v>
      </c>
      <c r="I90" s="66"/>
      <c r="J90" s="25"/>
      <c r="K90" s="25"/>
      <c r="L90" s="88" t="s">
        <v>98</v>
      </c>
      <c r="M90" s="25"/>
      <c r="N90" s="25"/>
      <c r="O90" s="88" t="s">
        <v>98</v>
      </c>
      <c r="P90" s="84"/>
      <c r="Q90" s="84"/>
      <c r="R90" s="84"/>
      <c r="S90" s="93" t="s">
        <v>111</v>
      </c>
      <c r="T90" s="25"/>
      <c r="U90" s="25"/>
      <c r="V90" s="88" t="s">
        <v>98</v>
      </c>
      <c r="W90" s="7">
        <v>5</v>
      </c>
      <c r="X90" s="3">
        <f>34*6</f>
        <v>204</v>
      </c>
      <c r="Y90" s="8">
        <f t="shared" ref="Y90:Y110" si="24">W90/X90</f>
        <v>2.4509803921568627E-2</v>
      </c>
    </row>
    <row r="91" spans="1:27" ht="16.5" customHeight="1" x14ac:dyDescent="0.2">
      <c r="A91" s="140"/>
      <c r="B91" s="126"/>
      <c r="C91" s="45" t="s">
        <v>65</v>
      </c>
      <c r="D91" s="46"/>
      <c r="E91" s="25"/>
      <c r="F91" s="25"/>
      <c r="G91" s="3"/>
      <c r="H91" s="88" t="s">
        <v>98</v>
      </c>
      <c r="I91" s="66"/>
      <c r="J91" s="25"/>
      <c r="K91" s="25"/>
      <c r="L91" s="88" t="s">
        <v>98</v>
      </c>
      <c r="M91" s="25"/>
      <c r="N91" s="25"/>
      <c r="O91" s="88" t="s">
        <v>98</v>
      </c>
      <c r="P91" s="84"/>
      <c r="Q91" s="84"/>
      <c r="R91" s="84"/>
      <c r="S91" s="93" t="s">
        <v>111</v>
      </c>
      <c r="T91" s="25"/>
      <c r="U91" s="25"/>
      <c r="V91" s="88" t="s">
        <v>98</v>
      </c>
      <c r="W91" s="7">
        <v>5</v>
      </c>
      <c r="X91" s="3">
        <f t="shared" ref="X91:X92" si="25">34*6</f>
        <v>204</v>
      </c>
      <c r="Y91" s="8">
        <f t="shared" si="24"/>
        <v>2.4509803921568627E-2</v>
      </c>
    </row>
    <row r="92" spans="1:27" ht="12.75" customHeight="1" x14ac:dyDescent="0.2">
      <c r="A92" s="140"/>
      <c r="B92" s="123"/>
      <c r="C92" s="45" t="s">
        <v>66</v>
      </c>
      <c r="D92" s="46"/>
      <c r="E92" s="25"/>
      <c r="F92" s="25"/>
      <c r="G92" s="3"/>
      <c r="H92" s="88" t="s">
        <v>98</v>
      </c>
      <c r="I92" s="66"/>
      <c r="J92" s="25"/>
      <c r="K92" s="25"/>
      <c r="L92" s="88" t="s">
        <v>98</v>
      </c>
      <c r="M92" s="25"/>
      <c r="N92" s="25"/>
      <c r="O92" s="88" t="s">
        <v>98</v>
      </c>
      <c r="P92" s="84"/>
      <c r="Q92" s="84"/>
      <c r="R92" s="84"/>
      <c r="S92" s="93" t="s">
        <v>111</v>
      </c>
      <c r="T92" s="25"/>
      <c r="U92" s="25"/>
      <c r="V92" s="88" t="s">
        <v>98</v>
      </c>
      <c r="W92" s="7">
        <v>5</v>
      </c>
      <c r="X92" s="3">
        <f t="shared" si="25"/>
        <v>204</v>
      </c>
      <c r="Y92" s="8">
        <f t="shared" si="24"/>
        <v>2.4509803921568627E-2</v>
      </c>
    </row>
    <row r="93" spans="1:27" ht="12.75" customHeight="1" x14ac:dyDescent="0.2">
      <c r="A93" s="140"/>
      <c r="B93" s="122" t="s">
        <v>1</v>
      </c>
      <c r="C93" s="45" t="s">
        <v>64</v>
      </c>
      <c r="D93" s="46"/>
      <c r="E93" s="25"/>
      <c r="F93" s="25"/>
      <c r="G93" s="88" t="s">
        <v>98</v>
      </c>
      <c r="H93" s="25"/>
      <c r="I93" s="25"/>
      <c r="J93" s="107"/>
      <c r="K93" s="88" t="s">
        <v>98</v>
      </c>
      <c r="L93" s="25"/>
      <c r="M93" s="89"/>
      <c r="N93" s="25"/>
      <c r="O93" s="89"/>
      <c r="P93" s="88" t="s">
        <v>98</v>
      </c>
      <c r="Q93" s="89"/>
      <c r="R93" s="89"/>
      <c r="S93" s="93" t="s">
        <v>111</v>
      </c>
      <c r="T93" s="25"/>
      <c r="U93" s="25"/>
      <c r="V93" s="25"/>
      <c r="W93" s="7">
        <v>4</v>
      </c>
      <c r="X93" s="3">
        <f>34*5</f>
        <v>170</v>
      </c>
      <c r="Y93" s="8">
        <f t="shared" si="24"/>
        <v>2.3529411764705882E-2</v>
      </c>
    </row>
    <row r="94" spans="1:27" ht="12.75" customHeight="1" x14ac:dyDescent="0.2">
      <c r="A94" s="140"/>
      <c r="B94" s="126"/>
      <c r="C94" s="45" t="s">
        <v>65</v>
      </c>
      <c r="D94" s="46"/>
      <c r="E94" s="25"/>
      <c r="F94" s="25"/>
      <c r="G94" s="88" t="s">
        <v>98</v>
      </c>
      <c r="H94" s="25"/>
      <c r="I94" s="25"/>
      <c r="J94" s="89"/>
      <c r="K94" s="88" t="s">
        <v>98</v>
      </c>
      <c r="L94" s="25"/>
      <c r="M94" s="89"/>
      <c r="N94" s="25"/>
      <c r="O94" s="89"/>
      <c r="P94" s="88" t="s">
        <v>98</v>
      </c>
      <c r="Q94" s="89"/>
      <c r="R94" s="89"/>
      <c r="S94" s="93" t="s">
        <v>111</v>
      </c>
      <c r="T94" s="25"/>
      <c r="U94" s="3"/>
      <c r="V94" s="25"/>
      <c r="W94" s="7">
        <v>4</v>
      </c>
      <c r="X94" s="3">
        <f t="shared" ref="X94:X95" si="26">34*5</f>
        <v>170</v>
      </c>
      <c r="Y94" s="8">
        <f t="shared" si="24"/>
        <v>2.3529411764705882E-2</v>
      </c>
    </row>
    <row r="95" spans="1:27" ht="12.75" customHeight="1" x14ac:dyDescent="0.2">
      <c r="A95" s="140"/>
      <c r="B95" s="123"/>
      <c r="C95" s="45" t="s">
        <v>66</v>
      </c>
      <c r="D95" s="46"/>
      <c r="E95" s="25"/>
      <c r="F95" s="25"/>
      <c r="G95" s="88" t="s">
        <v>98</v>
      </c>
      <c r="H95" s="25"/>
      <c r="I95" s="25"/>
      <c r="J95" s="89"/>
      <c r="K95" s="88" t="s">
        <v>98</v>
      </c>
      <c r="L95" s="25"/>
      <c r="M95" s="89"/>
      <c r="N95" s="25"/>
      <c r="O95" s="89"/>
      <c r="P95" s="88" t="s">
        <v>98</v>
      </c>
      <c r="Q95" s="89"/>
      <c r="R95" s="89"/>
      <c r="S95" s="93" t="s">
        <v>111</v>
      </c>
      <c r="T95" s="25"/>
      <c r="U95" s="3"/>
      <c r="V95" s="25"/>
      <c r="W95" s="7">
        <v>4</v>
      </c>
      <c r="X95" s="3">
        <f t="shared" si="26"/>
        <v>170</v>
      </c>
      <c r="Y95" s="8">
        <f t="shared" si="24"/>
        <v>2.3529411764705882E-2</v>
      </c>
    </row>
    <row r="96" spans="1:27" ht="12.75" customHeight="1" x14ac:dyDescent="0.2">
      <c r="A96" s="140"/>
      <c r="B96" s="122" t="s">
        <v>17</v>
      </c>
      <c r="C96" s="96" t="s">
        <v>64</v>
      </c>
      <c r="D96" s="46"/>
      <c r="E96" s="25"/>
      <c r="F96" s="25"/>
      <c r="G96" s="25"/>
      <c r="H96" s="25"/>
      <c r="I96" s="25"/>
      <c r="J96" s="84"/>
      <c r="K96" s="106"/>
      <c r="L96" s="106"/>
      <c r="M96" s="84"/>
      <c r="N96" s="106"/>
      <c r="O96" s="84"/>
      <c r="P96" s="84"/>
      <c r="Q96" s="84"/>
      <c r="R96" s="84"/>
      <c r="S96" s="106"/>
      <c r="T96" s="25"/>
      <c r="U96" s="93" t="s">
        <v>111</v>
      </c>
      <c r="V96" s="25"/>
      <c r="W96" s="7">
        <v>1</v>
      </c>
      <c r="X96" s="3">
        <v>34</v>
      </c>
      <c r="Y96" s="8">
        <f t="shared" si="24"/>
        <v>2.9411764705882353E-2</v>
      </c>
    </row>
    <row r="97" spans="1:25" ht="12.75" customHeight="1" x14ac:dyDescent="0.2">
      <c r="A97" s="140"/>
      <c r="B97" s="126"/>
      <c r="C97" s="96" t="s">
        <v>65</v>
      </c>
      <c r="D97" s="46"/>
      <c r="E97" s="25"/>
      <c r="F97" s="25"/>
      <c r="G97" s="25"/>
      <c r="H97" s="25"/>
      <c r="I97" s="25"/>
      <c r="J97" s="84"/>
      <c r="K97" s="106"/>
      <c r="L97" s="106"/>
      <c r="M97" s="84"/>
      <c r="N97" s="106"/>
      <c r="O97" s="84"/>
      <c r="P97" s="84"/>
      <c r="Q97" s="84"/>
      <c r="R97" s="84"/>
      <c r="S97" s="106"/>
      <c r="T97" s="25"/>
      <c r="U97" s="93" t="s">
        <v>111</v>
      </c>
      <c r="V97" s="25"/>
      <c r="W97" s="7">
        <v>1</v>
      </c>
      <c r="X97" s="3">
        <v>34</v>
      </c>
      <c r="Y97" s="8">
        <f t="shared" ref="Y97:Y101" si="27">W97/X97</f>
        <v>2.9411764705882353E-2</v>
      </c>
    </row>
    <row r="98" spans="1:25" ht="12.75" customHeight="1" x14ac:dyDescent="0.2">
      <c r="A98" s="140"/>
      <c r="B98" s="123"/>
      <c r="C98" s="96" t="s">
        <v>66</v>
      </c>
      <c r="D98" s="46"/>
      <c r="E98" s="25"/>
      <c r="F98" s="25"/>
      <c r="G98" s="25"/>
      <c r="H98" s="25"/>
      <c r="I98" s="25"/>
      <c r="J98" s="84"/>
      <c r="K98" s="106"/>
      <c r="L98" s="106"/>
      <c r="M98" s="84"/>
      <c r="N98" s="106"/>
      <c r="O98" s="84"/>
      <c r="P98" s="84"/>
      <c r="Q98" s="84"/>
      <c r="R98" s="84"/>
      <c r="S98" s="106"/>
      <c r="T98" s="25"/>
      <c r="U98" s="93" t="s">
        <v>111</v>
      </c>
      <c r="V98" s="25"/>
      <c r="W98" s="7">
        <v>1</v>
      </c>
      <c r="X98" s="3">
        <v>34</v>
      </c>
      <c r="Y98" s="8">
        <f t="shared" si="27"/>
        <v>2.9411764705882353E-2</v>
      </c>
    </row>
    <row r="99" spans="1:25" ht="12.75" customHeight="1" x14ac:dyDescent="0.2">
      <c r="A99" s="140"/>
      <c r="B99" s="97"/>
      <c r="C99" s="96" t="s">
        <v>64</v>
      </c>
      <c r="D99" s="46"/>
      <c r="E99" s="25"/>
      <c r="F99" s="25"/>
      <c r="G99" s="25"/>
      <c r="H99" s="25"/>
      <c r="I99" s="25"/>
      <c r="J99" s="84"/>
      <c r="K99" s="106"/>
      <c r="L99" s="106"/>
      <c r="M99" s="84"/>
      <c r="N99" s="106"/>
      <c r="O99" s="84"/>
      <c r="P99" s="84"/>
      <c r="Q99" s="84"/>
      <c r="R99" s="84"/>
      <c r="S99" s="106"/>
      <c r="T99" s="25"/>
      <c r="U99" s="93" t="s">
        <v>111</v>
      </c>
      <c r="V99" s="25"/>
      <c r="W99" s="7">
        <v>1</v>
      </c>
      <c r="X99" s="3">
        <v>34</v>
      </c>
      <c r="Y99" s="8">
        <f t="shared" si="27"/>
        <v>2.9411764705882353E-2</v>
      </c>
    </row>
    <row r="100" spans="1:25" ht="12.75" customHeight="1" x14ac:dyDescent="0.2">
      <c r="A100" s="140"/>
      <c r="B100" s="98" t="s">
        <v>16</v>
      </c>
      <c r="C100" s="96" t="s">
        <v>65</v>
      </c>
      <c r="D100" s="46"/>
      <c r="E100" s="25"/>
      <c r="F100" s="25"/>
      <c r="G100" s="25"/>
      <c r="H100" s="25"/>
      <c r="I100" s="25"/>
      <c r="J100" s="84"/>
      <c r="K100" s="106"/>
      <c r="L100" s="106"/>
      <c r="M100" s="84"/>
      <c r="N100" s="106"/>
      <c r="O100" s="84"/>
      <c r="P100" s="84"/>
      <c r="Q100" s="84"/>
      <c r="R100" s="84"/>
      <c r="S100" s="106"/>
      <c r="T100" s="25"/>
      <c r="U100" s="93" t="s">
        <v>111</v>
      </c>
      <c r="V100" s="25"/>
      <c r="W100" s="7">
        <v>1</v>
      </c>
      <c r="X100" s="3">
        <v>34</v>
      </c>
      <c r="Y100" s="8">
        <f t="shared" si="27"/>
        <v>2.9411764705882353E-2</v>
      </c>
    </row>
    <row r="101" spans="1:25" ht="12.75" customHeight="1" x14ac:dyDescent="0.2">
      <c r="A101" s="140"/>
      <c r="B101" s="99"/>
      <c r="C101" s="96" t="s">
        <v>66</v>
      </c>
      <c r="D101" s="46"/>
      <c r="E101" s="25"/>
      <c r="F101" s="25"/>
      <c r="G101" s="25"/>
      <c r="H101" s="25"/>
      <c r="I101" s="25"/>
      <c r="J101" s="84"/>
      <c r="K101" s="106"/>
      <c r="L101" s="106"/>
      <c r="M101" s="84"/>
      <c r="N101" s="106"/>
      <c r="O101" s="84"/>
      <c r="P101" s="84"/>
      <c r="Q101" s="84"/>
      <c r="R101" s="84"/>
      <c r="S101" s="106"/>
      <c r="T101" s="25"/>
      <c r="U101" s="93" t="s">
        <v>111</v>
      </c>
      <c r="V101" s="25"/>
      <c r="W101" s="7">
        <v>1</v>
      </c>
      <c r="X101" s="3">
        <v>34</v>
      </c>
      <c r="Y101" s="8">
        <f t="shared" si="27"/>
        <v>2.9411764705882353E-2</v>
      </c>
    </row>
    <row r="102" spans="1:25" ht="12.75" customHeight="1" x14ac:dyDescent="0.2">
      <c r="A102" s="140"/>
      <c r="B102" s="98"/>
      <c r="C102" s="96" t="s">
        <v>64</v>
      </c>
      <c r="D102" s="46"/>
      <c r="E102" s="25"/>
      <c r="F102" s="25"/>
      <c r="G102" s="25"/>
      <c r="H102" s="25"/>
      <c r="I102" s="25"/>
      <c r="J102" s="84"/>
      <c r="K102" s="106"/>
      <c r="L102" s="106"/>
      <c r="M102" s="84"/>
      <c r="N102" s="106"/>
      <c r="O102" s="84"/>
      <c r="P102" s="84"/>
      <c r="Q102" s="84"/>
      <c r="R102" s="84"/>
      <c r="S102" s="106"/>
      <c r="T102" s="93" t="s">
        <v>111</v>
      </c>
      <c r="U102" s="25"/>
      <c r="V102" s="25"/>
      <c r="W102" s="7">
        <v>1</v>
      </c>
      <c r="X102" s="3">
        <v>102</v>
      </c>
      <c r="Y102" s="8">
        <f t="shared" ref="Y102:Y107" si="28">W102/X102</f>
        <v>9.8039215686274508E-3</v>
      </c>
    </row>
    <row r="103" spans="1:25" ht="12.75" customHeight="1" x14ac:dyDescent="0.2">
      <c r="A103" s="140"/>
      <c r="B103" s="98" t="s">
        <v>15</v>
      </c>
      <c r="C103" s="96" t="s">
        <v>65</v>
      </c>
      <c r="D103" s="46"/>
      <c r="E103" s="25"/>
      <c r="F103" s="25"/>
      <c r="G103" s="25"/>
      <c r="H103" s="25"/>
      <c r="I103" s="25"/>
      <c r="J103" s="84"/>
      <c r="K103" s="106"/>
      <c r="L103" s="106"/>
      <c r="M103" s="84"/>
      <c r="N103" s="106"/>
      <c r="O103" s="84"/>
      <c r="P103" s="84"/>
      <c r="Q103" s="84"/>
      <c r="R103" s="84"/>
      <c r="S103" s="106"/>
      <c r="T103" s="93" t="s">
        <v>111</v>
      </c>
      <c r="U103" s="25"/>
      <c r="V103" s="25"/>
      <c r="W103" s="7">
        <v>1</v>
      </c>
      <c r="X103" s="3">
        <v>102</v>
      </c>
      <c r="Y103" s="8">
        <f t="shared" si="28"/>
        <v>9.8039215686274508E-3</v>
      </c>
    </row>
    <row r="104" spans="1:25" ht="12.75" customHeight="1" x14ac:dyDescent="0.2">
      <c r="A104" s="140"/>
      <c r="B104" s="99"/>
      <c r="C104" s="96" t="s">
        <v>66</v>
      </c>
      <c r="D104" s="46"/>
      <c r="E104" s="25"/>
      <c r="F104" s="25"/>
      <c r="G104" s="25"/>
      <c r="H104" s="25"/>
      <c r="I104" s="25"/>
      <c r="J104" s="84"/>
      <c r="K104" s="106"/>
      <c r="L104" s="106"/>
      <c r="M104" s="84"/>
      <c r="N104" s="106"/>
      <c r="O104" s="84"/>
      <c r="P104" s="84"/>
      <c r="Q104" s="84"/>
      <c r="R104" s="84"/>
      <c r="S104" s="106"/>
      <c r="T104" s="93" t="s">
        <v>111</v>
      </c>
      <c r="U104" s="25"/>
      <c r="V104" s="25"/>
      <c r="W104" s="7">
        <v>1</v>
      </c>
      <c r="X104" s="3">
        <v>102</v>
      </c>
      <c r="Y104" s="8">
        <f t="shared" si="28"/>
        <v>9.8039215686274508E-3</v>
      </c>
    </row>
    <row r="105" spans="1:25" ht="12.75" customHeight="1" x14ac:dyDescent="0.2">
      <c r="A105" s="140"/>
      <c r="B105" s="98"/>
      <c r="C105" s="96" t="s">
        <v>64</v>
      </c>
      <c r="D105" s="46"/>
      <c r="E105" s="25"/>
      <c r="F105" s="25"/>
      <c r="G105" s="25"/>
      <c r="H105" s="25"/>
      <c r="I105" s="25"/>
      <c r="J105" s="84"/>
      <c r="K105" s="106"/>
      <c r="L105" s="106"/>
      <c r="M105" s="84"/>
      <c r="N105" s="106"/>
      <c r="O105" s="84"/>
      <c r="P105" s="84"/>
      <c r="Q105" s="88" t="s">
        <v>98</v>
      </c>
      <c r="R105" s="84"/>
      <c r="S105" s="106"/>
      <c r="T105" s="93" t="s">
        <v>111</v>
      </c>
      <c r="U105" s="25"/>
      <c r="V105" s="25"/>
      <c r="W105" s="7">
        <v>2</v>
      </c>
      <c r="X105" s="3">
        <v>102</v>
      </c>
      <c r="Y105" s="8">
        <f t="shared" si="28"/>
        <v>1.9607843137254902E-2</v>
      </c>
    </row>
    <row r="106" spans="1:25" ht="12.75" customHeight="1" x14ac:dyDescent="0.2">
      <c r="A106" s="140"/>
      <c r="B106" s="98" t="s">
        <v>14</v>
      </c>
      <c r="C106" s="96" t="s">
        <v>65</v>
      </c>
      <c r="D106" s="46"/>
      <c r="E106" s="25"/>
      <c r="F106" s="25"/>
      <c r="G106" s="25"/>
      <c r="H106" s="25"/>
      <c r="I106" s="25"/>
      <c r="J106" s="84"/>
      <c r="K106" s="106"/>
      <c r="L106" s="106"/>
      <c r="M106" s="84"/>
      <c r="N106" s="106"/>
      <c r="O106" s="84"/>
      <c r="P106" s="84"/>
      <c r="Q106" s="88" t="s">
        <v>98</v>
      </c>
      <c r="R106" s="84"/>
      <c r="S106" s="106"/>
      <c r="T106" s="93" t="s">
        <v>111</v>
      </c>
      <c r="U106" s="25"/>
      <c r="V106" s="25"/>
      <c r="W106" s="7">
        <v>2</v>
      </c>
      <c r="X106" s="3">
        <v>102</v>
      </c>
      <c r="Y106" s="8">
        <f t="shared" si="28"/>
        <v>1.9607843137254902E-2</v>
      </c>
    </row>
    <row r="107" spans="1:25" ht="12.75" customHeight="1" x14ac:dyDescent="0.2">
      <c r="A107" s="140"/>
      <c r="B107" s="98"/>
      <c r="C107" s="96" t="s">
        <v>66</v>
      </c>
      <c r="D107" s="46"/>
      <c r="E107" s="25"/>
      <c r="F107" s="25"/>
      <c r="G107" s="25"/>
      <c r="H107" s="25"/>
      <c r="I107" s="25"/>
      <c r="J107" s="84"/>
      <c r="K107" s="106"/>
      <c r="L107" s="106"/>
      <c r="M107" s="84"/>
      <c r="N107" s="106"/>
      <c r="O107" s="84"/>
      <c r="P107" s="84"/>
      <c r="Q107" s="88" t="s">
        <v>98</v>
      </c>
      <c r="R107" s="84"/>
      <c r="S107" s="106"/>
      <c r="T107" s="93" t="s">
        <v>111</v>
      </c>
      <c r="U107" s="25"/>
      <c r="V107" s="25"/>
      <c r="W107" s="7">
        <v>2</v>
      </c>
      <c r="X107" s="3">
        <v>102</v>
      </c>
      <c r="Y107" s="8">
        <f t="shared" si="28"/>
        <v>1.9607843137254902E-2</v>
      </c>
    </row>
    <row r="108" spans="1:25" ht="12.75" customHeight="1" x14ac:dyDescent="0.2">
      <c r="A108" s="140"/>
      <c r="B108" s="122" t="s">
        <v>112</v>
      </c>
      <c r="C108" s="45" t="s">
        <v>64</v>
      </c>
      <c r="D108" s="46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93" t="s">
        <v>111</v>
      </c>
      <c r="U108" s="25"/>
      <c r="V108" s="84"/>
      <c r="W108" s="7">
        <v>1</v>
      </c>
      <c r="X108" s="3">
        <v>102</v>
      </c>
      <c r="Y108" s="8">
        <f t="shared" si="24"/>
        <v>9.8039215686274508E-3</v>
      </c>
    </row>
    <row r="109" spans="1:25" ht="12.75" customHeight="1" x14ac:dyDescent="0.2">
      <c r="A109" s="140"/>
      <c r="B109" s="126"/>
      <c r="C109" s="45" t="s">
        <v>65</v>
      </c>
      <c r="D109" s="46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93" t="s">
        <v>111</v>
      </c>
      <c r="U109" s="25"/>
      <c r="V109" s="84"/>
      <c r="W109" s="7">
        <v>1</v>
      </c>
      <c r="X109" s="3">
        <v>102</v>
      </c>
      <c r="Y109" s="8">
        <f t="shared" si="24"/>
        <v>9.8039215686274508E-3</v>
      </c>
    </row>
    <row r="110" spans="1:25" ht="12.75" customHeight="1" x14ac:dyDescent="0.2">
      <c r="A110" s="140"/>
      <c r="B110" s="123"/>
      <c r="C110" s="45" t="s">
        <v>66</v>
      </c>
      <c r="D110" s="46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93" t="s">
        <v>111</v>
      </c>
      <c r="U110" s="25"/>
      <c r="V110" s="84"/>
      <c r="W110" s="7">
        <v>1</v>
      </c>
      <c r="X110" s="3">
        <v>102</v>
      </c>
      <c r="Y110" s="8">
        <f t="shared" si="24"/>
        <v>9.8039215686274508E-3</v>
      </c>
    </row>
    <row r="111" spans="1:25" ht="27" customHeight="1" x14ac:dyDescent="0.2">
      <c r="A111" s="56"/>
      <c r="B111" s="57"/>
      <c r="C111" s="57"/>
      <c r="D111" s="57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6"/>
      <c r="X111" s="56"/>
      <c r="Y111" s="56"/>
    </row>
    <row r="112" spans="1:25" s="2" customFormat="1" ht="81.75" customHeight="1" x14ac:dyDescent="0.2">
      <c r="A112" s="134" t="s">
        <v>20</v>
      </c>
      <c r="B112" s="135"/>
      <c r="C112" s="135"/>
      <c r="D112" s="136"/>
      <c r="E112" s="158" t="s">
        <v>27</v>
      </c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59"/>
      <c r="S112" s="159"/>
      <c r="T112" s="159"/>
      <c r="U112" s="159"/>
      <c r="V112" s="172"/>
      <c r="W112" s="169" t="s">
        <v>7</v>
      </c>
      <c r="X112" s="152" t="s">
        <v>9</v>
      </c>
      <c r="Y112" s="155" t="s">
        <v>8</v>
      </c>
    </row>
    <row r="113" spans="1:25" s="2" customFormat="1" ht="21.75" customHeight="1" x14ac:dyDescent="0.2">
      <c r="A113" s="128" t="s">
        <v>0</v>
      </c>
      <c r="B113" s="129"/>
      <c r="C113" s="130"/>
      <c r="D113" s="96" t="s">
        <v>5</v>
      </c>
      <c r="E113" s="121" t="s">
        <v>106</v>
      </c>
      <c r="F113" s="121"/>
      <c r="G113" s="121"/>
      <c r="H113" s="121" t="s">
        <v>107</v>
      </c>
      <c r="I113" s="121"/>
      <c r="J113" s="121"/>
      <c r="K113" s="121"/>
      <c r="L113" s="121" t="s">
        <v>108</v>
      </c>
      <c r="M113" s="121"/>
      <c r="N113" s="121"/>
      <c r="O113" s="121"/>
      <c r="P113" s="118" t="s">
        <v>109</v>
      </c>
      <c r="Q113" s="119"/>
      <c r="R113" s="119"/>
      <c r="S113" s="120"/>
      <c r="T113" s="121" t="s">
        <v>110</v>
      </c>
      <c r="U113" s="121"/>
      <c r="V113" s="121"/>
      <c r="W113" s="170"/>
      <c r="X113" s="153"/>
      <c r="Y113" s="156"/>
    </row>
    <row r="114" spans="1:25" s="6" customFormat="1" ht="11.25" customHeight="1" x14ac:dyDescent="0.2">
      <c r="A114" s="131"/>
      <c r="B114" s="132"/>
      <c r="C114" s="133"/>
      <c r="D114" s="96" t="s">
        <v>6</v>
      </c>
      <c r="E114" s="5">
        <v>1</v>
      </c>
      <c r="F114" s="5">
        <v>2</v>
      </c>
      <c r="G114" s="5">
        <v>3</v>
      </c>
      <c r="H114" s="5">
        <v>4</v>
      </c>
      <c r="I114" s="5">
        <v>5</v>
      </c>
      <c r="J114" s="5">
        <v>6</v>
      </c>
      <c r="K114" s="5">
        <v>7</v>
      </c>
      <c r="L114" s="5">
        <v>8</v>
      </c>
      <c r="M114" s="5">
        <v>9</v>
      </c>
      <c r="N114" s="5">
        <v>10</v>
      </c>
      <c r="O114" s="5">
        <v>11</v>
      </c>
      <c r="P114" s="5">
        <v>12</v>
      </c>
      <c r="Q114" s="5">
        <v>13</v>
      </c>
      <c r="R114" s="5">
        <v>14</v>
      </c>
      <c r="S114" s="5">
        <v>15</v>
      </c>
      <c r="T114" s="5">
        <v>16</v>
      </c>
      <c r="U114" s="5">
        <v>17</v>
      </c>
      <c r="V114" s="5">
        <v>18</v>
      </c>
      <c r="W114" s="171"/>
      <c r="X114" s="154"/>
      <c r="Y114" s="157"/>
    </row>
    <row r="115" spans="1:25" ht="12.75" customHeight="1" x14ac:dyDescent="0.2">
      <c r="A115" s="137"/>
      <c r="B115" s="122" t="s">
        <v>2</v>
      </c>
      <c r="C115" s="96" t="s">
        <v>67</v>
      </c>
      <c r="D115" s="46"/>
      <c r="E115" s="25"/>
      <c r="F115" s="25"/>
      <c r="G115" s="25"/>
      <c r="H115" s="25"/>
      <c r="I115" s="25"/>
      <c r="J115" s="108" t="s">
        <v>98</v>
      </c>
      <c r="K115" s="89"/>
      <c r="L115" s="25"/>
      <c r="M115" s="3"/>
      <c r="N115" s="88" t="s">
        <v>98</v>
      </c>
      <c r="O115" s="25"/>
      <c r="P115" s="25"/>
      <c r="Q115" s="25"/>
      <c r="R115" s="93" t="s">
        <v>111</v>
      </c>
      <c r="S115" s="25"/>
      <c r="T115" s="25"/>
      <c r="U115" s="88" t="s">
        <v>98</v>
      </c>
      <c r="V115" s="3"/>
      <c r="W115" s="7">
        <v>4</v>
      </c>
      <c r="X115" s="3">
        <f>34*4</f>
        <v>136</v>
      </c>
      <c r="Y115" s="8">
        <f t="shared" ref="Y115:Y147" si="29">W115/X115</f>
        <v>2.9411764705882353E-2</v>
      </c>
    </row>
    <row r="116" spans="1:25" ht="12.75" customHeight="1" x14ac:dyDescent="0.2">
      <c r="A116" s="138"/>
      <c r="B116" s="126"/>
      <c r="C116" s="96" t="s">
        <v>68</v>
      </c>
      <c r="D116" s="46"/>
      <c r="E116" s="25"/>
      <c r="F116" s="25"/>
      <c r="G116" s="25"/>
      <c r="H116" s="25"/>
      <c r="I116" s="25"/>
      <c r="J116" s="108" t="s">
        <v>98</v>
      </c>
      <c r="K116" s="89"/>
      <c r="L116" s="25"/>
      <c r="M116" s="3"/>
      <c r="N116" s="88" t="s">
        <v>98</v>
      </c>
      <c r="O116" s="25"/>
      <c r="P116" s="25"/>
      <c r="Q116" s="25"/>
      <c r="R116" s="93" t="s">
        <v>111</v>
      </c>
      <c r="S116" s="25"/>
      <c r="T116" s="25"/>
      <c r="U116" s="88" t="s">
        <v>98</v>
      </c>
      <c r="V116" s="3"/>
      <c r="W116" s="7">
        <v>4</v>
      </c>
      <c r="X116" s="3">
        <f t="shared" ref="X116:X117" si="30">34*4</f>
        <v>136</v>
      </c>
      <c r="Y116" s="8">
        <f t="shared" si="29"/>
        <v>2.9411764705882353E-2</v>
      </c>
    </row>
    <row r="117" spans="1:25" ht="12.75" customHeight="1" x14ac:dyDescent="0.2">
      <c r="A117" s="138"/>
      <c r="B117" s="123"/>
      <c r="C117" s="96" t="s">
        <v>69</v>
      </c>
      <c r="D117" s="46"/>
      <c r="E117" s="25"/>
      <c r="F117" s="25"/>
      <c r="G117" s="25"/>
      <c r="H117" s="25"/>
      <c r="I117" s="25"/>
      <c r="J117" s="108" t="s">
        <v>98</v>
      </c>
      <c r="K117" s="89"/>
      <c r="L117" s="25"/>
      <c r="M117" s="3"/>
      <c r="N117" s="88" t="s">
        <v>98</v>
      </c>
      <c r="O117" s="25"/>
      <c r="P117" s="25"/>
      <c r="Q117" s="25"/>
      <c r="R117" s="93" t="s">
        <v>111</v>
      </c>
      <c r="S117" s="25"/>
      <c r="T117" s="25"/>
      <c r="U117" s="88" t="s">
        <v>98</v>
      </c>
      <c r="V117" s="3"/>
      <c r="W117" s="7">
        <v>4</v>
      </c>
      <c r="X117" s="3">
        <f t="shared" si="30"/>
        <v>136</v>
      </c>
      <c r="Y117" s="8">
        <f t="shared" si="29"/>
        <v>2.9411764705882353E-2</v>
      </c>
    </row>
    <row r="118" spans="1:25" ht="12.75" customHeight="1" x14ac:dyDescent="0.2">
      <c r="A118" s="138"/>
      <c r="B118" s="122" t="s">
        <v>61</v>
      </c>
      <c r="C118" s="96" t="s">
        <v>67</v>
      </c>
      <c r="D118" s="46"/>
      <c r="E118" s="3"/>
      <c r="F118" s="88" t="s">
        <v>98</v>
      </c>
      <c r="G118" s="25"/>
      <c r="H118" s="89"/>
      <c r="I118" s="25"/>
      <c r="J118" s="25"/>
      <c r="K118" s="25"/>
      <c r="L118" s="25"/>
      <c r="M118" s="88" t="s">
        <v>98</v>
      </c>
      <c r="N118" s="25"/>
      <c r="O118" s="25"/>
      <c r="P118" s="25"/>
      <c r="Q118" s="25"/>
      <c r="R118" s="25"/>
      <c r="S118" s="93" t="s">
        <v>111</v>
      </c>
      <c r="T118" s="25"/>
      <c r="U118" s="3"/>
      <c r="V118" s="88" t="s">
        <v>98</v>
      </c>
      <c r="W118" s="7">
        <v>4</v>
      </c>
      <c r="X118" s="3">
        <f t="shared" ref="X118:X120" si="31">34*3</f>
        <v>102</v>
      </c>
      <c r="Y118" s="8">
        <f t="shared" si="29"/>
        <v>3.9215686274509803E-2</v>
      </c>
    </row>
    <row r="119" spans="1:25" ht="12.75" customHeight="1" x14ac:dyDescent="0.2">
      <c r="A119" s="138"/>
      <c r="B119" s="126"/>
      <c r="C119" s="96" t="s">
        <v>68</v>
      </c>
      <c r="D119" s="46"/>
      <c r="E119" s="3"/>
      <c r="F119" s="88" t="s">
        <v>98</v>
      </c>
      <c r="G119" s="25"/>
      <c r="H119" s="89"/>
      <c r="I119" s="25"/>
      <c r="J119" s="25"/>
      <c r="K119" s="25"/>
      <c r="L119" s="25"/>
      <c r="M119" s="88" t="s">
        <v>98</v>
      </c>
      <c r="N119" s="25"/>
      <c r="O119" s="25"/>
      <c r="P119" s="25"/>
      <c r="Q119" s="25"/>
      <c r="R119" s="25"/>
      <c r="S119" s="93" t="s">
        <v>111</v>
      </c>
      <c r="T119" s="25"/>
      <c r="U119" s="3"/>
      <c r="V119" s="88" t="s">
        <v>98</v>
      </c>
      <c r="W119" s="7">
        <v>4</v>
      </c>
      <c r="X119" s="3">
        <f t="shared" si="31"/>
        <v>102</v>
      </c>
      <c r="Y119" s="8">
        <f t="shared" si="29"/>
        <v>3.9215686274509803E-2</v>
      </c>
    </row>
    <row r="120" spans="1:25" ht="12.75" customHeight="1" x14ac:dyDescent="0.2">
      <c r="A120" s="138"/>
      <c r="B120" s="123"/>
      <c r="C120" s="96" t="s">
        <v>69</v>
      </c>
      <c r="D120" s="46"/>
      <c r="E120" s="3"/>
      <c r="F120" s="88" t="s">
        <v>98</v>
      </c>
      <c r="G120" s="25"/>
      <c r="H120" s="89"/>
      <c r="I120" s="25"/>
      <c r="J120" s="25"/>
      <c r="K120" s="25"/>
      <c r="L120" s="25"/>
      <c r="M120" s="88" t="s">
        <v>98</v>
      </c>
      <c r="N120" s="25"/>
      <c r="O120" s="25"/>
      <c r="P120" s="25"/>
      <c r="Q120" s="25"/>
      <c r="R120" s="25"/>
      <c r="S120" s="93" t="s">
        <v>111</v>
      </c>
      <c r="T120" s="25"/>
      <c r="U120" s="3"/>
      <c r="V120" s="88" t="s">
        <v>98</v>
      </c>
      <c r="W120" s="7">
        <v>4</v>
      </c>
      <c r="X120" s="3">
        <f t="shared" si="31"/>
        <v>102</v>
      </c>
      <c r="Y120" s="8">
        <f t="shared" si="29"/>
        <v>3.9215686274509803E-2</v>
      </c>
    </row>
    <row r="121" spans="1:25" ht="12.75" customHeight="1" x14ac:dyDescent="0.2">
      <c r="A121" s="138"/>
      <c r="B121" s="122" t="s">
        <v>62</v>
      </c>
      <c r="C121" s="96" t="s">
        <v>67</v>
      </c>
      <c r="D121" s="50"/>
      <c r="E121" s="25"/>
      <c r="F121" s="3"/>
      <c r="G121" s="3"/>
      <c r="H121" s="25"/>
      <c r="I121" s="25"/>
      <c r="J121" s="88" t="s">
        <v>98</v>
      </c>
      <c r="K121" s="25"/>
      <c r="L121" s="25"/>
      <c r="M121" s="25"/>
      <c r="N121" s="88" t="s">
        <v>98</v>
      </c>
      <c r="O121" s="25"/>
      <c r="P121" s="25"/>
      <c r="Q121" s="89"/>
      <c r="R121" s="25"/>
      <c r="S121" s="25"/>
      <c r="T121" s="88" t="s">
        <v>98</v>
      </c>
      <c r="U121" s="25"/>
      <c r="V121" s="3"/>
      <c r="W121" s="7">
        <v>3</v>
      </c>
      <c r="X121" s="3">
        <f>34*2</f>
        <v>68</v>
      </c>
      <c r="Y121" s="8">
        <f t="shared" si="29"/>
        <v>4.4117647058823532E-2</v>
      </c>
    </row>
    <row r="122" spans="1:25" ht="12.75" customHeight="1" x14ac:dyDescent="0.2">
      <c r="A122" s="138"/>
      <c r="B122" s="126"/>
      <c r="C122" s="96" t="s">
        <v>68</v>
      </c>
      <c r="D122" s="46"/>
      <c r="E122" s="25"/>
      <c r="F122" s="3"/>
      <c r="G122" s="3"/>
      <c r="H122" s="25"/>
      <c r="I122" s="25"/>
      <c r="J122" s="88" t="s">
        <v>98</v>
      </c>
      <c r="K122" s="25"/>
      <c r="L122" s="25"/>
      <c r="M122" s="25"/>
      <c r="N122" s="88" t="s">
        <v>98</v>
      </c>
      <c r="O122" s="25"/>
      <c r="P122" s="25"/>
      <c r="Q122" s="89"/>
      <c r="R122" s="25"/>
      <c r="S122" s="25"/>
      <c r="T122" s="88" t="s">
        <v>98</v>
      </c>
      <c r="U122" s="25"/>
      <c r="V122" s="3"/>
      <c r="W122" s="7">
        <v>3</v>
      </c>
      <c r="X122" s="3">
        <f t="shared" ref="X122:X123" si="32">34*2</f>
        <v>68</v>
      </c>
      <c r="Y122" s="8">
        <f t="shared" si="29"/>
        <v>4.4117647058823532E-2</v>
      </c>
    </row>
    <row r="123" spans="1:25" ht="12.75" customHeight="1" x14ac:dyDescent="0.2">
      <c r="A123" s="138"/>
      <c r="B123" s="123"/>
      <c r="C123" s="96" t="s">
        <v>69</v>
      </c>
      <c r="D123" s="50"/>
      <c r="E123" s="25"/>
      <c r="F123" s="3"/>
      <c r="G123" s="3"/>
      <c r="H123" s="25"/>
      <c r="I123" s="25"/>
      <c r="J123" s="88" t="s">
        <v>98</v>
      </c>
      <c r="K123" s="25"/>
      <c r="L123" s="25"/>
      <c r="M123" s="25"/>
      <c r="N123" s="88" t="s">
        <v>98</v>
      </c>
      <c r="O123" s="25"/>
      <c r="P123" s="25"/>
      <c r="Q123" s="89"/>
      <c r="R123" s="25"/>
      <c r="S123" s="25"/>
      <c r="T123" s="88" t="s">
        <v>98</v>
      </c>
      <c r="U123" s="25"/>
      <c r="V123" s="3"/>
      <c r="W123" s="7">
        <v>3</v>
      </c>
      <c r="X123" s="3">
        <f t="shared" si="32"/>
        <v>68</v>
      </c>
      <c r="Y123" s="8">
        <f t="shared" si="29"/>
        <v>4.4117647058823532E-2</v>
      </c>
    </row>
    <row r="124" spans="1:25" ht="13.5" customHeight="1" x14ac:dyDescent="0.2">
      <c r="A124" s="138"/>
      <c r="B124" s="122" t="s">
        <v>63</v>
      </c>
      <c r="C124" s="96" t="s">
        <v>67</v>
      </c>
      <c r="D124" s="50"/>
      <c r="E124" s="25"/>
      <c r="F124" s="3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106"/>
      <c r="R124" s="25"/>
      <c r="S124" s="88" t="s">
        <v>98</v>
      </c>
      <c r="T124" s="25"/>
      <c r="U124" s="89"/>
      <c r="V124" s="25"/>
      <c r="W124" s="7">
        <v>2</v>
      </c>
      <c r="X124" s="3">
        <f>34*1</f>
        <v>34</v>
      </c>
      <c r="Y124" s="8">
        <f t="shared" si="29"/>
        <v>5.8823529411764705E-2</v>
      </c>
    </row>
    <row r="125" spans="1:25" ht="12.75" customHeight="1" x14ac:dyDescent="0.2">
      <c r="A125" s="138"/>
      <c r="B125" s="126"/>
      <c r="C125" s="96" t="s">
        <v>68</v>
      </c>
      <c r="D125" s="46"/>
      <c r="E125" s="25"/>
      <c r="F125" s="3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88" t="s">
        <v>98</v>
      </c>
      <c r="T125" s="25"/>
      <c r="U125" s="89"/>
      <c r="V125" s="25"/>
      <c r="W125" s="7">
        <v>2</v>
      </c>
      <c r="X125" s="3">
        <f t="shared" ref="X125:X129" si="33">34*1</f>
        <v>34</v>
      </c>
      <c r="Y125" s="8">
        <f t="shared" si="29"/>
        <v>5.8823529411764705E-2</v>
      </c>
    </row>
    <row r="126" spans="1:25" ht="12.75" customHeight="1" x14ac:dyDescent="0.2">
      <c r="A126" s="138"/>
      <c r="B126" s="123"/>
      <c r="C126" s="96" t="s">
        <v>69</v>
      </c>
      <c r="D126" s="50"/>
      <c r="E126" s="25"/>
      <c r="F126" s="3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88" t="s">
        <v>98</v>
      </c>
      <c r="T126" s="25"/>
      <c r="U126" s="89"/>
      <c r="V126" s="38"/>
      <c r="W126" s="7">
        <v>2</v>
      </c>
      <c r="X126" s="3">
        <f t="shared" si="33"/>
        <v>34</v>
      </c>
      <c r="Y126" s="8">
        <f t="shared" si="29"/>
        <v>5.8823529411764705E-2</v>
      </c>
    </row>
    <row r="127" spans="1:25" ht="12.75" customHeight="1" x14ac:dyDescent="0.2">
      <c r="A127" s="138"/>
      <c r="B127" s="122" t="s">
        <v>22</v>
      </c>
      <c r="C127" s="96" t="s">
        <v>67</v>
      </c>
      <c r="D127" s="46"/>
      <c r="E127" s="25"/>
      <c r="F127" s="25"/>
      <c r="G127" s="89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3"/>
      <c r="V127" s="93" t="s">
        <v>111</v>
      </c>
      <c r="W127" s="7">
        <v>1</v>
      </c>
      <c r="X127" s="3">
        <f t="shared" si="33"/>
        <v>34</v>
      </c>
      <c r="Y127" s="8">
        <f t="shared" si="29"/>
        <v>2.9411764705882353E-2</v>
      </c>
    </row>
    <row r="128" spans="1:25" ht="12.75" customHeight="1" x14ac:dyDescent="0.2">
      <c r="A128" s="138"/>
      <c r="B128" s="126"/>
      <c r="C128" s="96" t="s">
        <v>68</v>
      </c>
      <c r="D128" s="46"/>
      <c r="E128" s="25"/>
      <c r="F128" s="25"/>
      <c r="G128" s="89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3"/>
      <c r="V128" s="93" t="s">
        <v>111</v>
      </c>
      <c r="W128" s="7">
        <v>1</v>
      </c>
      <c r="X128" s="3">
        <f t="shared" si="33"/>
        <v>34</v>
      </c>
      <c r="Y128" s="8">
        <f t="shared" si="29"/>
        <v>2.9411764705882353E-2</v>
      </c>
    </row>
    <row r="129" spans="1:25" ht="12.75" customHeight="1" x14ac:dyDescent="0.2">
      <c r="A129" s="138"/>
      <c r="B129" s="123"/>
      <c r="C129" s="96" t="s">
        <v>69</v>
      </c>
      <c r="D129" s="50"/>
      <c r="E129" s="25"/>
      <c r="F129" s="25"/>
      <c r="G129" s="89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3"/>
      <c r="V129" s="93" t="s">
        <v>111</v>
      </c>
      <c r="W129" s="7">
        <v>1</v>
      </c>
      <c r="X129" s="3">
        <f t="shared" si="33"/>
        <v>34</v>
      </c>
      <c r="Y129" s="8">
        <f t="shared" si="29"/>
        <v>2.9411764705882353E-2</v>
      </c>
    </row>
    <row r="130" spans="1:25" ht="12.75" customHeight="1" x14ac:dyDescent="0.2">
      <c r="A130" s="138"/>
      <c r="B130" s="122" t="s">
        <v>21</v>
      </c>
      <c r="C130" s="96" t="s">
        <v>67</v>
      </c>
      <c r="D130" s="46"/>
      <c r="E130" s="25"/>
      <c r="F130" s="3"/>
      <c r="G130" s="25"/>
      <c r="H130" s="25"/>
      <c r="I130" s="25"/>
      <c r="J130" s="89"/>
      <c r="K130" s="25"/>
      <c r="L130" s="25"/>
      <c r="M130" s="25"/>
      <c r="N130" s="25"/>
      <c r="O130" s="88" t="s">
        <v>98</v>
      </c>
      <c r="P130" s="25"/>
      <c r="Q130" s="25"/>
      <c r="R130" s="25"/>
      <c r="S130" s="25"/>
      <c r="T130" s="89"/>
      <c r="U130" s="3"/>
      <c r="V130" s="93" t="s">
        <v>111</v>
      </c>
      <c r="W130" s="7">
        <v>2</v>
      </c>
      <c r="X130" s="3">
        <f t="shared" ref="X130:X138" si="34">34*2</f>
        <v>68</v>
      </c>
      <c r="Y130" s="8">
        <f t="shared" si="29"/>
        <v>2.9411764705882353E-2</v>
      </c>
    </row>
    <row r="131" spans="1:25" ht="12.75" customHeight="1" x14ac:dyDescent="0.2">
      <c r="A131" s="138"/>
      <c r="B131" s="126"/>
      <c r="C131" s="96" t="s">
        <v>68</v>
      </c>
      <c r="D131" s="46"/>
      <c r="E131" s="25"/>
      <c r="F131" s="3"/>
      <c r="G131" s="25"/>
      <c r="H131" s="25"/>
      <c r="I131" s="25"/>
      <c r="J131" s="89"/>
      <c r="K131" s="25"/>
      <c r="L131" s="25"/>
      <c r="M131" s="25"/>
      <c r="N131" s="25"/>
      <c r="O131" s="88" t="s">
        <v>98</v>
      </c>
      <c r="P131" s="25"/>
      <c r="Q131" s="25"/>
      <c r="R131" s="25"/>
      <c r="S131" s="25"/>
      <c r="T131" s="89"/>
      <c r="U131" s="3"/>
      <c r="V131" s="93" t="s">
        <v>111</v>
      </c>
      <c r="W131" s="7">
        <v>2</v>
      </c>
      <c r="X131" s="3">
        <f t="shared" si="34"/>
        <v>68</v>
      </c>
      <c r="Y131" s="8">
        <f t="shared" si="29"/>
        <v>2.9411764705882353E-2</v>
      </c>
    </row>
    <row r="132" spans="1:25" ht="12.75" customHeight="1" x14ac:dyDescent="0.2">
      <c r="A132" s="138"/>
      <c r="B132" s="123"/>
      <c r="C132" s="96" t="s">
        <v>69</v>
      </c>
      <c r="D132" s="50"/>
      <c r="E132" s="25"/>
      <c r="F132" s="3"/>
      <c r="G132" s="25"/>
      <c r="H132" s="25"/>
      <c r="I132" s="25"/>
      <c r="J132" s="89"/>
      <c r="K132" s="25"/>
      <c r="L132" s="25"/>
      <c r="M132" s="25"/>
      <c r="N132" s="25"/>
      <c r="O132" s="88" t="s">
        <v>98</v>
      </c>
      <c r="P132" s="25"/>
      <c r="Q132" s="25"/>
      <c r="R132" s="25"/>
      <c r="S132" s="25"/>
      <c r="T132" s="89"/>
      <c r="U132" s="3"/>
      <c r="V132" s="93" t="s">
        <v>111</v>
      </c>
      <c r="W132" s="7">
        <v>2</v>
      </c>
      <c r="X132" s="3">
        <f t="shared" si="34"/>
        <v>68</v>
      </c>
      <c r="Y132" s="8">
        <f t="shared" si="29"/>
        <v>2.9411764705882353E-2</v>
      </c>
    </row>
    <row r="133" spans="1:25" ht="12.75" customHeight="1" x14ac:dyDescent="0.2">
      <c r="A133" s="138"/>
      <c r="B133" s="122" t="s">
        <v>16</v>
      </c>
      <c r="C133" s="96" t="s">
        <v>67</v>
      </c>
      <c r="D133" s="50"/>
      <c r="E133" s="25"/>
      <c r="F133" s="89"/>
      <c r="G133" s="106"/>
      <c r="H133" s="106"/>
      <c r="I133" s="106"/>
      <c r="J133" s="89"/>
      <c r="K133" s="25"/>
      <c r="L133" s="25"/>
      <c r="M133" s="25"/>
      <c r="N133" s="25"/>
      <c r="O133" s="25"/>
      <c r="P133" s="25"/>
      <c r="Q133" s="25"/>
      <c r="R133" s="25"/>
      <c r="S133" s="25"/>
      <c r="T133" s="89"/>
      <c r="U133" s="3"/>
      <c r="V133" s="93" t="s">
        <v>111</v>
      </c>
      <c r="W133" s="7">
        <v>1</v>
      </c>
      <c r="X133" s="3">
        <v>34</v>
      </c>
      <c r="Y133" s="8">
        <f t="shared" ref="Y133:Y135" si="35">W133/X133</f>
        <v>2.9411764705882353E-2</v>
      </c>
    </row>
    <row r="134" spans="1:25" ht="12.75" customHeight="1" x14ac:dyDescent="0.2">
      <c r="A134" s="138"/>
      <c r="B134" s="126"/>
      <c r="C134" s="96" t="s">
        <v>68</v>
      </c>
      <c r="D134" s="50"/>
      <c r="E134" s="25"/>
      <c r="F134" s="89"/>
      <c r="G134" s="106"/>
      <c r="H134" s="106"/>
      <c r="I134" s="106"/>
      <c r="J134" s="89"/>
      <c r="K134" s="25"/>
      <c r="L134" s="25"/>
      <c r="M134" s="25"/>
      <c r="N134" s="25"/>
      <c r="O134" s="25"/>
      <c r="P134" s="25"/>
      <c r="Q134" s="25"/>
      <c r="R134" s="25"/>
      <c r="S134" s="25"/>
      <c r="T134" s="89"/>
      <c r="U134" s="3"/>
      <c r="V134" s="93" t="s">
        <v>111</v>
      </c>
      <c r="W134" s="7">
        <v>1</v>
      </c>
      <c r="X134" s="3">
        <v>34</v>
      </c>
      <c r="Y134" s="8">
        <f t="shared" si="35"/>
        <v>2.9411764705882353E-2</v>
      </c>
    </row>
    <row r="135" spans="1:25" ht="12.75" customHeight="1" x14ac:dyDescent="0.2">
      <c r="A135" s="138"/>
      <c r="B135" s="123"/>
      <c r="C135" s="96" t="s">
        <v>69</v>
      </c>
      <c r="D135" s="50"/>
      <c r="E135" s="25"/>
      <c r="F135" s="89"/>
      <c r="G135" s="106"/>
      <c r="H135" s="106"/>
      <c r="I135" s="106"/>
      <c r="J135" s="89"/>
      <c r="K135" s="25"/>
      <c r="L135" s="25"/>
      <c r="M135" s="25"/>
      <c r="N135" s="25"/>
      <c r="O135" s="25"/>
      <c r="P135" s="25"/>
      <c r="Q135" s="25"/>
      <c r="R135" s="25"/>
      <c r="S135" s="25"/>
      <c r="T135" s="89"/>
      <c r="U135" s="3"/>
      <c r="V135" s="93" t="s">
        <v>111</v>
      </c>
      <c r="W135" s="7">
        <v>1</v>
      </c>
      <c r="X135" s="3">
        <v>34</v>
      </c>
      <c r="Y135" s="8">
        <f t="shared" si="35"/>
        <v>2.9411764705882353E-2</v>
      </c>
    </row>
    <row r="136" spans="1:25" ht="12.75" customHeight="1" x14ac:dyDescent="0.2">
      <c r="A136" s="138"/>
      <c r="B136" s="97"/>
      <c r="C136" s="96" t="s">
        <v>67</v>
      </c>
      <c r="D136" s="50"/>
      <c r="E136" s="25"/>
      <c r="F136" s="89"/>
      <c r="G136" s="106"/>
      <c r="H136" s="106"/>
      <c r="I136" s="106"/>
      <c r="J136" s="89"/>
      <c r="K136" s="25"/>
      <c r="L136" s="25"/>
      <c r="M136" s="25"/>
      <c r="N136" s="25"/>
      <c r="O136" s="25"/>
      <c r="P136" s="25"/>
      <c r="Q136" s="25"/>
      <c r="R136" s="25"/>
      <c r="S136" s="25"/>
      <c r="T136" s="89"/>
      <c r="U136" s="3"/>
      <c r="V136" s="93" t="s">
        <v>111</v>
      </c>
      <c r="W136" s="7">
        <v>1</v>
      </c>
      <c r="X136" s="3">
        <f t="shared" si="34"/>
        <v>68</v>
      </c>
      <c r="Y136" s="8">
        <f t="shared" ref="Y136:Y138" si="36">W136/X136</f>
        <v>1.4705882352941176E-2</v>
      </c>
    </row>
    <row r="137" spans="1:25" ht="12.75" customHeight="1" x14ac:dyDescent="0.2">
      <c r="A137" s="138"/>
      <c r="B137" s="98" t="s">
        <v>17</v>
      </c>
      <c r="C137" s="96" t="s">
        <v>68</v>
      </c>
      <c r="D137" s="50"/>
      <c r="E137" s="25"/>
      <c r="F137" s="89"/>
      <c r="G137" s="106"/>
      <c r="H137" s="106"/>
      <c r="I137" s="106"/>
      <c r="J137" s="89"/>
      <c r="K137" s="25"/>
      <c r="L137" s="25"/>
      <c r="M137" s="25"/>
      <c r="N137" s="25"/>
      <c r="O137" s="25"/>
      <c r="P137" s="25"/>
      <c r="Q137" s="25"/>
      <c r="R137" s="25"/>
      <c r="S137" s="25"/>
      <c r="T137" s="89"/>
      <c r="U137" s="3"/>
      <c r="V137" s="93" t="s">
        <v>111</v>
      </c>
      <c r="W137" s="7">
        <v>1</v>
      </c>
      <c r="X137" s="3">
        <f t="shared" si="34"/>
        <v>68</v>
      </c>
      <c r="Y137" s="8">
        <f t="shared" si="36"/>
        <v>1.4705882352941176E-2</v>
      </c>
    </row>
    <row r="138" spans="1:25" ht="12.75" customHeight="1" x14ac:dyDescent="0.2">
      <c r="A138" s="138"/>
      <c r="B138" s="99"/>
      <c r="C138" s="96" t="s">
        <v>69</v>
      </c>
      <c r="D138" s="50"/>
      <c r="E138" s="25"/>
      <c r="F138" s="89"/>
      <c r="G138" s="106"/>
      <c r="H138" s="106"/>
      <c r="I138" s="106"/>
      <c r="J138" s="89"/>
      <c r="K138" s="25"/>
      <c r="L138" s="25"/>
      <c r="M138" s="25"/>
      <c r="N138" s="25"/>
      <c r="O138" s="25"/>
      <c r="P138" s="25"/>
      <c r="Q138" s="25"/>
      <c r="R138" s="25"/>
      <c r="S138" s="25"/>
      <c r="T138" s="89"/>
      <c r="U138" s="3"/>
      <c r="V138" s="93" t="s">
        <v>111</v>
      </c>
      <c r="W138" s="7">
        <v>1</v>
      </c>
      <c r="X138" s="3">
        <f t="shared" si="34"/>
        <v>68</v>
      </c>
      <c r="Y138" s="8">
        <f t="shared" si="36"/>
        <v>1.4705882352941176E-2</v>
      </c>
    </row>
    <row r="139" spans="1:25" ht="12.75" customHeight="1" x14ac:dyDescent="0.2">
      <c r="A139" s="138"/>
      <c r="B139" s="97"/>
      <c r="C139" s="96" t="s">
        <v>67</v>
      </c>
      <c r="D139" s="50"/>
      <c r="E139" s="25"/>
      <c r="F139" s="89"/>
      <c r="G139" s="106"/>
      <c r="H139" s="106"/>
      <c r="I139" s="106"/>
      <c r="J139" s="89"/>
      <c r="K139" s="25"/>
      <c r="L139" s="25"/>
      <c r="M139" s="25"/>
      <c r="N139" s="25"/>
      <c r="O139" s="25"/>
      <c r="P139" s="25"/>
      <c r="Q139" s="25"/>
      <c r="R139" s="25"/>
      <c r="S139" s="25"/>
      <c r="T139" s="89"/>
      <c r="U139" s="93" t="s">
        <v>111</v>
      </c>
      <c r="V139" s="25"/>
      <c r="W139" s="7">
        <v>1</v>
      </c>
      <c r="X139" s="3">
        <v>102</v>
      </c>
      <c r="Y139" s="8">
        <v>9.8039215686274508E-3</v>
      </c>
    </row>
    <row r="140" spans="1:25" ht="12.75" customHeight="1" x14ac:dyDescent="0.2">
      <c r="A140" s="138"/>
      <c r="B140" s="98" t="s">
        <v>15</v>
      </c>
      <c r="C140" s="96" t="s">
        <v>68</v>
      </c>
      <c r="D140" s="50"/>
      <c r="E140" s="25"/>
      <c r="F140" s="89"/>
      <c r="G140" s="106"/>
      <c r="H140" s="106"/>
      <c r="I140" s="106"/>
      <c r="J140" s="89"/>
      <c r="K140" s="25"/>
      <c r="L140" s="25"/>
      <c r="M140" s="25"/>
      <c r="N140" s="25"/>
      <c r="O140" s="25"/>
      <c r="P140" s="25"/>
      <c r="Q140" s="25"/>
      <c r="R140" s="25"/>
      <c r="S140" s="25"/>
      <c r="T140" s="89"/>
      <c r="U140" s="93" t="s">
        <v>111</v>
      </c>
      <c r="V140" s="25"/>
      <c r="W140" s="7">
        <v>1</v>
      </c>
      <c r="X140" s="3">
        <v>102</v>
      </c>
      <c r="Y140" s="8">
        <v>9.8039215686274508E-3</v>
      </c>
    </row>
    <row r="141" spans="1:25" ht="12.75" customHeight="1" x14ac:dyDescent="0.2">
      <c r="A141" s="138"/>
      <c r="B141" s="99"/>
      <c r="C141" s="96" t="s">
        <v>69</v>
      </c>
      <c r="D141" s="50"/>
      <c r="E141" s="25"/>
      <c r="F141" s="89"/>
      <c r="G141" s="106"/>
      <c r="H141" s="106"/>
      <c r="I141" s="106"/>
      <c r="J141" s="89"/>
      <c r="K141" s="25"/>
      <c r="L141" s="25"/>
      <c r="M141" s="25"/>
      <c r="N141" s="25"/>
      <c r="O141" s="25"/>
      <c r="P141" s="25"/>
      <c r="Q141" s="25"/>
      <c r="R141" s="25"/>
      <c r="S141" s="25"/>
      <c r="T141" s="89"/>
      <c r="U141" s="93" t="s">
        <v>111</v>
      </c>
      <c r="V141" s="25"/>
      <c r="W141" s="7">
        <v>1</v>
      </c>
      <c r="X141" s="3">
        <v>102</v>
      </c>
      <c r="Y141" s="8">
        <v>9.8039215686274508E-3</v>
      </c>
    </row>
    <row r="142" spans="1:25" ht="12.75" customHeight="1" x14ac:dyDescent="0.2">
      <c r="A142" s="138"/>
      <c r="B142" s="98"/>
      <c r="C142" s="96" t="s">
        <v>67</v>
      </c>
      <c r="D142" s="50"/>
      <c r="E142" s="25"/>
      <c r="F142" s="88" t="s">
        <v>98</v>
      </c>
      <c r="G142" s="106"/>
      <c r="H142" s="106"/>
      <c r="I142" s="106"/>
      <c r="J142" s="89"/>
      <c r="K142" s="25"/>
      <c r="L142" s="25"/>
      <c r="M142" s="25"/>
      <c r="N142" s="25"/>
      <c r="O142" s="25"/>
      <c r="P142" s="25"/>
      <c r="Q142" s="25"/>
      <c r="R142" s="25"/>
      <c r="S142" s="25"/>
      <c r="T142" s="89"/>
      <c r="U142" s="93" t="s">
        <v>111</v>
      </c>
      <c r="V142" s="25"/>
      <c r="W142" s="7">
        <v>2</v>
      </c>
      <c r="X142" s="3">
        <v>68</v>
      </c>
      <c r="Y142" s="8">
        <f t="shared" ref="Y142:Y144" si="37">W142/X142</f>
        <v>2.9411764705882353E-2</v>
      </c>
    </row>
    <row r="143" spans="1:25" ht="12.75" customHeight="1" x14ac:dyDescent="0.2">
      <c r="A143" s="138"/>
      <c r="B143" s="98" t="s">
        <v>14</v>
      </c>
      <c r="C143" s="96" t="s">
        <v>68</v>
      </c>
      <c r="D143" s="50"/>
      <c r="E143" s="25"/>
      <c r="F143" s="88" t="s">
        <v>98</v>
      </c>
      <c r="G143" s="106"/>
      <c r="H143" s="106"/>
      <c r="I143" s="106"/>
      <c r="J143" s="89"/>
      <c r="K143" s="25"/>
      <c r="L143" s="25"/>
      <c r="M143" s="25"/>
      <c r="N143" s="25"/>
      <c r="O143" s="25"/>
      <c r="P143" s="25"/>
      <c r="Q143" s="25"/>
      <c r="R143" s="25"/>
      <c r="S143" s="25"/>
      <c r="T143" s="89"/>
      <c r="U143" s="93" t="s">
        <v>111</v>
      </c>
      <c r="V143" s="25"/>
      <c r="W143" s="7">
        <v>2</v>
      </c>
      <c r="X143" s="3">
        <v>68</v>
      </c>
      <c r="Y143" s="8">
        <f t="shared" si="37"/>
        <v>2.9411764705882353E-2</v>
      </c>
    </row>
    <row r="144" spans="1:25" ht="12.75" customHeight="1" x14ac:dyDescent="0.2">
      <c r="A144" s="138"/>
      <c r="B144" s="98"/>
      <c r="C144" s="96" t="s">
        <v>69</v>
      </c>
      <c r="D144" s="50"/>
      <c r="E144" s="25"/>
      <c r="F144" s="88" t="s">
        <v>98</v>
      </c>
      <c r="G144" s="106"/>
      <c r="H144" s="106"/>
      <c r="I144" s="106"/>
      <c r="J144" s="89"/>
      <c r="K144" s="25"/>
      <c r="L144" s="25"/>
      <c r="M144" s="25"/>
      <c r="N144" s="25"/>
      <c r="O144" s="25"/>
      <c r="P144" s="25"/>
      <c r="Q144" s="25"/>
      <c r="R144" s="25"/>
      <c r="S144" s="25"/>
      <c r="T144" s="89"/>
      <c r="U144" s="93" t="s">
        <v>111</v>
      </c>
      <c r="V144" s="25"/>
      <c r="W144" s="7">
        <v>2</v>
      </c>
      <c r="X144" s="3">
        <v>68</v>
      </c>
      <c r="Y144" s="8">
        <f t="shared" si="37"/>
        <v>2.9411764705882353E-2</v>
      </c>
    </row>
    <row r="145" spans="1:25" ht="12.75" customHeight="1" x14ac:dyDescent="0.2">
      <c r="A145" s="138"/>
      <c r="B145" s="122" t="s">
        <v>112</v>
      </c>
      <c r="C145" s="96" t="s">
        <v>67</v>
      </c>
      <c r="D145" s="50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93" t="s">
        <v>111</v>
      </c>
      <c r="V145" s="25"/>
      <c r="W145" s="7">
        <v>1</v>
      </c>
      <c r="X145" s="3">
        <f>34*1</f>
        <v>34</v>
      </c>
      <c r="Y145" s="8">
        <f t="shared" si="29"/>
        <v>2.9411764705882353E-2</v>
      </c>
    </row>
    <row r="146" spans="1:25" ht="12.75" customHeight="1" x14ac:dyDescent="0.2">
      <c r="A146" s="138"/>
      <c r="B146" s="126"/>
      <c r="C146" s="96" t="s">
        <v>68</v>
      </c>
      <c r="D146" s="50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93" t="s">
        <v>111</v>
      </c>
      <c r="V146" s="25"/>
      <c r="W146" s="7">
        <v>1</v>
      </c>
      <c r="X146" s="3">
        <f t="shared" ref="X146:X147" si="38">34*1</f>
        <v>34</v>
      </c>
      <c r="Y146" s="8">
        <f t="shared" si="29"/>
        <v>2.9411764705882353E-2</v>
      </c>
    </row>
    <row r="147" spans="1:25" ht="12.75" customHeight="1" x14ac:dyDescent="0.2">
      <c r="A147" s="139"/>
      <c r="B147" s="123"/>
      <c r="C147" s="96" t="s">
        <v>69</v>
      </c>
      <c r="D147" s="50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93" t="s">
        <v>111</v>
      </c>
      <c r="V147" s="25"/>
      <c r="W147" s="7">
        <v>1</v>
      </c>
      <c r="X147" s="3">
        <f t="shared" si="38"/>
        <v>34</v>
      </c>
      <c r="Y147" s="8">
        <f t="shared" si="29"/>
        <v>2.9411764705882353E-2</v>
      </c>
    </row>
    <row r="148" spans="1:25" ht="27" customHeight="1" x14ac:dyDescent="0.2">
      <c r="A148" s="56"/>
      <c r="B148" s="57"/>
      <c r="C148" s="57"/>
      <c r="D148" s="57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6"/>
      <c r="X148" s="56"/>
      <c r="Y148" s="56"/>
    </row>
    <row r="149" spans="1:25" s="2" customFormat="1" ht="81.75" customHeight="1" x14ac:dyDescent="0.2">
      <c r="A149" s="134" t="s">
        <v>23</v>
      </c>
      <c r="B149" s="135"/>
      <c r="C149" s="135"/>
      <c r="D149" s="136"/>
      <c r="E149" s="145" t="s">
        <v>27</v>
      </c>
      <c r="F149" s="145"/>
      <c r="G149" s="145"/>
      <c r="H149" s="145"/>
      <c r="I149" s="145"/>
      <c r="J149" s="145"/>
      <c r="K149" s="145"/>
      <c r="L149" s="145"/>
      <c r="M149" s="145"/>
      <c r="N149" s="145"/>
      <c r="O149" s="145"/>
      <c r="P149" s="145"/>
      <c r="Q149" s="145"/>
      <c r="R149" s="145"/>
      <c r="S149" s="145"/>
      <c r="T149" s="145"/>
      <c r="U149" s="145"/>
      <c r="V149" s="145"/>
      <c r="W149" s="144" t="s">
        <v>7</v>
      </c>
      <c r="X149" s="161" t="s">
        <v>9</v>
      </c>
      <c r="Y149" s="160" t="s">
        <v>8</v>
      </c>
    </row>
    <row r="150" spans="1:25" s="2" customFormat="1" ht="21.75" customHeight="1" x14ac:dyDescent="0.2">
      <c r="A150" s="128" t="s">
        <v>0</v>
      </c>
      <c r="B150" s="129"/>
      <c r="C150" s="130"/>
      <c r="D150" s="21" t="s">
        <v>5</v>
      </c>
      <c r="E150" s="121" t="s">
        <v>106</v>
      </c>
      <c r="F150" s="121"/>
      <c r="G150" s="121"/>
      <c r="H150" s="121" t="s">
        <v>107</v>
      </c>
      <c r="I150" s="121"/>
      <c r="J150" s="121"/>
      <c r="K150" s="121"/>
      <c r="L150" s="121" t="s">
        <v>108</v>
      </c>
      <c r="M150" s="121"/>
      <c r="N150" s="121"/>
      <c r="O150" s="121"/>
      <c r="P150" s="118" t="s">
        <v>109</v>
      </c>
      <c r="Q150" s="119"/>
      <c r="R150" s="119"/>
      <c r="S150" s="120"/>
      <c r="T150" s="121" t="s">
        <v>110</v>
      </c>
      <c r="U150" s="121"/>
      <c r="V150" s="121"/>
      <c r="W150" s="144"/>
      <c r="X150" s="161"/>
      <c r="Y150" s="160"/>
    </row>
    <row r="151" spans="1:25" s="6" customFormat="1" ht="11.25" customHeight="1" x14ac:dyDescent="0.2">
      <c r="A151" s="131"/>
      <c r="B151" s="132"/>
      <c r="C151" s="133"/>
      <c r="D151" s="21" t="s">
        <v>6</v>
      </c>
      <c r="E151" s="5">
        <v>1</v>
      </c>
      <c r="F151" s="5">
        <v>2</v>
      </c>
      <c r="G151" s="5">
        <v>3</v>
      </c>
      <c r="H151" s="5">
        <v>4</v>
      </c>
      <c r="I151" s="5">
        <v>5</v>
      </c>
      <c r="J151" s="5">
        <v>6</v>
      </c>
      <c r="K151" s="5">
        <v>7</v>
      </c>
      <c r="L151" s="5">
        <v>8</v>
      </c>
      <c r="M151" s="5">
        <v>9</v>
      </c>
      <c r="N151" s="5">
        <v>10</v>
      </c>
      <c r="O151" s="5">
        <v>11</v>
      </c>
      <c r="P151" s="5">
        <v>12</v>
      </c>
      <c r="Q151" s="5">
        <v>13</v>
      </c>
      <c r="R151" s="5">
        <v>14</v>
      </c>
      <c r="S151" s="5">
        <v>15</v>
      </c>
      <c r="T151" s="5">
        <v>16</v>
      </c>
      <c r="U151" s="5">
        <v>17</v>
      </c>
      <c r="V151" s="5">
        <v>18</v>
      </c>
      <c r="W151" s="144"/>
      <c r="X151" s="161"/>
      <c r="Y151" s="160"/>
    </row>
    <row r="152" spans="1:25" ht="12.75" customHeight="1" x14ac:dyDescent="0.2">
      <c r="A152" s="127" t="s">
        <v>12</v>
      </c>
      <c r="B152" s="122" t="s">
        <v>2</v>
      </c>
      <c r="C152" s="45" t="s">
        <v>70</v>
      </c>
      <c r="D152" s="46"/>
      <c r="E152" s="25"/>
      <c r="F152" s="25"/>
      <c r="G152" s="25"/>
      <c r="H152" s="88" t="s">
        <v>98</v>
      </c>
      <c r="I152" s="25"/>
      <c r="J152" s="25"/>
      <c r="K152" s="25"/>
      <c r="L152" s="3"/>
      <c r="M152" s="25"/>
      <c r="N152" s="25"/>
      <c r="O152" s="88" t="s">
        <v>98</v>
      </c>
      <c r="P152" s="89"/>
      <c r="Q152" s="89"/>
      <c r="R152" s="93" t="s">
        <v>111</v>
      </c>
      <c r="S152" s="89"/>
      <c r="T152" s="25"/>
      <c r="U152" s="88" t="s">
        <v>98</v>
      </c>
      <c r="V152" s="25"/>
      <c r="W152" s="7">
        <v>4</v>
      </c>
      <c r="X152" s="3">
        <f>34*3</f>
        <v>102</v>
      </c>
      <c r="Y152" s="8">
        <f t="shared" ref="Y152:Y177" si="39">W152/X152</f>
        <v>3.9215686274509803E-2</v>
      </c>
    </row>
    <row r="153" spans="1:25" ht="15.75" customHeight="1" x14ac:dyDescent="0.2">
      <c r="A153" s="127"/>
      <c r="B153" s="126"/>
      <c r="C153" s="45" t="s">
        <v>71</v>
      </c>
      <c r="D153" s="46"/>
      <c r="E153" s="25"/>
      <c r="F153" s="25"/>
      <c r="G153" s="25"/>
      <c r="H153" s="88" t="s">
        <v>98</v>
      </c>
      <c r="I153" s="25"/>
      <c r="J153" s="25"/>
      <c r="K153" s="25"/>
      <c r="L153" s="3"/>
      <c r="M153" s="25"/>
      <c r="N153" s="25"/>
      <c r="O153" s="88" t="s">
        <v>98</v>
      </c>
      <c r="P153" s="89"/>
      <c r="Q153" s="89"/>
      <c r="R153" s="93" t="s">
        <v>111</v>
      </c>
      <c r="S153" s="89"/>
      <c r="T153" s="25"/>
      <c r="U153" s="88" t="s">
        <v>98</v>
      </c>
      <c r="V153" s="25"/>
      <c r="W153" s="7">
        <v>4</v>
      </c>
      <c r="X153" s="3">
        <f t="shared" ref="X153" si="40">34*3</f>
        <v>102</v>
      </c>
      <c r="Y153" s="8">
        <f t="shared" si="39"/>
        <v>3.9215686274509803E-2</v>
      </c>
    </row>
    <row r="154" spans="1:25" ht="12.75" customHeight="1" x14ac:dyDescent="0.2">
      <c r="A154" s="127"/>
      <c r="B154" s="122" t="s">
        <v>61</v>
      </c>
      <c r="C154" s="45" t="s">
        <v>70</v>
      </c>
      <c r="D154" s="65"/>
      <c r="E154" s="25"/>
      <c r="F154" s="25"/>
      <c r="G154" s="89"/>
      <c r="H154" s="38"/>
      <c r="I154" s="25"/>
      <c r="J154" s="88" t="s">
        <v>98</v>
      </c>
      <c r="K154" s="25"/>
      <c r="L154" s="25"/>
      <c r="M154" s="25"/>
      <c r="N154" s="3"/>
      <c r="O154" s="25"/>
      <c r="P154" s="88" t="s">
        <v>98</v>
      </c>
      <c r="Q154" s="3"/>
      <c r="R154" s="25"/>
      <c r="S154" s="93" t="s">
        <v>111</v>
      </c>
      <c r="T154" s="25"/>
      <c r="U154" s="88" t="s">
        <v>98</v>
      </c>
      <c r="V154" s="25"/>
      <c r="W154" s="7">
        <v>4</v>
      </c>
      <c r="X154" s="3">
        <f t="shared" ref="X154:X155" si="41">34*3</f>
        <v>102</v>
      </c>
      <c r="Y154" s="8">
        <f t="shared" si="39"/>
        <v>3.9215686274509803E-2</v>
      </c>
    </row>
    <row r="155" spans="1:25" ht="12.75" customHeight="1" x14ac:dyDescent="0.2">
      <c r="A155" s="127"/>
      <c r="B155" s="126"/>
      <c r="C155" s="45" t="s">
        <v>71</v>
      </c>
      <c r="D155" s="46"/>
      <c r="E155" s="25"/>
      <c r="F155" s="25"/>
      <c r="G155" s="89"/>
      <c r="H155" s="25"/>
      <c r="I155" s="25"/>
      <c r="J155" s="88" t="s">
        <v>98</v>
      </c>
      <c r="K155" s="25"/>
      <c r="L155" s="25"/>
      <c r="M155" s="25"/>
      <c r="N155" s="3"/>
      <c r="O155" s="25"/>
      <c r="P155" s="88" t="s">
        <v>98</v>
      </c>
      <c r="Q155" s="3"/>
      <c r="R155" s="25"/>
      <c r="S155" s="93" t="s">
        <v>111</v>
      </c>
      <c r="T155" s="25"/>
      <c r="U155" s="88" t="s">
        <v>98</v>
      </c>
      <c r="V155" s="25"/>
      <c r="W155" s="7">
        <v>4</v>
      </c>
      <c r="X155" s="3">
        <f t="shared" si="41"/>
        <v>102</v>
      </c>
      <c r="Y155" s="8">
        <f t="shared" si="39"/>
        <v>3.9215686274509803E-2</v>
      </c>
    </row>
    <row r="156" spans="1:25" ht="12.75" customHeight="1" x14ac:dyDescent="0.2">
      <c r="A156" s="127"/>
      <c r="B156" s="122" t="s">
        <v>62</v>
      </c>
      <c r="C156" s="45" t="s">
        <v>70</v>
      </c>
      <c r="D156" s="46"/>
      <c r="E156" s="25"/>
      <c r="F156" s="25"/>
      <c r="G156" s="106"/>
      <c r="H156" s="25"/>
      <c r="I156" s="25"/>
      <c r="J156" s="25"/>
      <c r="K156" s="25"/>
      <c r="L156" s="88" t="s">
        <v>98</v>
      </c>
      <c r="M156" s="25"/>
      <c r="N156" s="25"/>
      <c r="O156" s="25"/>
      <c r="P156" s="25"/>
      <c r="Q156" s="25"/>
      <c r="R156" s="88" t="s">
        <v>98</v>
      </c>
      <c r="S156" s="25"/>
      <c r="T156" s="25"/>
      <c r="U156" s="25"/>
      <c r="V156" s="89"/>
      <c r="W156" s="7">
        <v>2</v>
      </c>
      <c r="X156" s="3">
        <f t="shared" ref="X156:X157" si="42">34*2</f>
        <v>68</v>
      </c>
      <c r="Y156" s="8">
        <f t="shared" si="39"/>
        <v>2.9411764705882353E-2</v>
      </c>
    </row>
    <row r="157" spans="1:25" ht="12.75" customHeight="1" x14ac:dyDescent="0.2">
      <c r="A157" s="127"/>
      <c r="B157" s="126"/>
      <c r="C157" s="45" t="s">
        <v>71</v>
      </c>
      <c r="D157" s="46"/>
      <c r="E157" s="25"/>
      <c r="F157" s="25"/>
      <c r="G157" s="25"/>
      <c r="H157" s="25"/>
      <c r="I157" s="25"/>
      <c r="J157" s="25"/>
      <c r="K157" s="25"/>
      <c r="L157" s="88" t="s">
        <v>98</v>
      </c>
      <c r="M157" s="25"/>
      <c r="N157" s="25"/>
      <c r="O157" s="25"/>
      <c r="P157" s="25"/>
      <c r="Q157" s="25"/>
      <c r="R157" s="88" t="s">
        <v>98</v>
      </c>
      <c r="S157" s="25"/>
      <c r="T157" s="25"/>
      <c r="U157" s="25"/>
      <c r="V157" s="89"/>
      <c r="W157" s="7">
        <v>2</v>
      </c>
      <c r="X157" s="3">
        <f t="shared" si="42"/>
        <v>68</v>
      </c>
      <c r="Y157" s="8">
        <f t="shared" si="39"/>
        <v>2.9411764705882353E-2</v>
      </c>
    </row>
    <row r="158" spans="1:25" x14ac:dyDescent="0.2">
      <c r="A158" s="127"/>
      <c r="B158" s="122" t="s">
        <v>63</v>
      </c>
      <c r="C158" s="45" t="s">
        <v>70</v>
      </c>
      <c r="D158" s="46"/>
      <c r="E158" s="25"/>
      <c r="F158" s="25"/>
      <c r="G158" s="25"/>
      <c r="H158" s="88" t="s">
        <v>98</v>
      </c>
      <c r="I158" s="25"/>
      <c r="J158" s="25"/>
      <c r="K158" s="25"/>
      <c r="L158" s="25"/>
      <c r="M158" s="25"/>
      <c r="N158" s="88" t="s">
        <v>98</v>
      </c>
      <c r="O158" s="25"/>
      <c r="P158" s="25"/>
      <c r="Q158" s="25"/>
      <c r="R158" s="25"/>
      <c r="S158" s="25"/>
      <c r="T158" s="25"/>
      <c r="U158" s="25"/>
      <c r="V158" s="25"/>
      <c r="W158" s="7">
        <v>2</v>
      </c>
      <c r="X158" s="3">
        <f>34*1</f>
        <v>34</v>
      </c>
      <c r="Y158" s="8">
        <f t="shared" si="39"/>
        <v>5.8823529411764705E-2</v>
      </c>
    </row>
    <row r="159" spans="1:25" x14ac:dyDescent="0.2">
      <c r="A159" s="127"/>
      <c r="B159" s="126"/>
      <c r="C159" s="45" t="s">
        <v>71</v>
      </c>
      <c r="D159" s="44"/>
      <c r="E159" s="25"/>
      <c r="F159" s="25"/>
      <c r="G159" s="25"/>
      <c r="H159" s="88" t="s">
        <v>98</v>
      </c>
      <c r="I159" s="25"/>
      <c r="J159" s="25"/>
      <c r="K159" s="25"/>
      <c r="L159" s="25"/>
      <c r="M159" s="25"/>
      <c r="N159" s="88" t="s">
        <v>98</v>
      </c>
      <c r="O159" s="25"/>
      <c r="P159" s="25"/>
      <c r="Q159" s="25"/>
      <c r="R159" s="25"/>
      <c r="S159" s="25"/>
      <c r="T159" s="25"/>
      <c r="U159" s="25"/>
      <c r="V159" s="25"/>
      <c r="W159" s="7">
        <v>2</v>
      </c>
      <c r="X159" s="3">
        <f t="shared" ref="X159" si="43">34*1</f>
        <v>34</v>
      </c>
      <c r="Y159" s="8">
        <f t="shared" si="39"/>
        <v>5.8823529411764705E-2</v>
      </c>
    </row>
    <row r="160" spans="1:25" ht="12.75" customHeight="1" x14ac:dyDescent="0.2">
      <c r="A160" s="127"/>
      <c r="B160" s="122" t="s">
        <v>21</v>
      </c>
      <c r="C160" s="45" t="s">
        <v>70</v>
      </c>
      <c r="D160" s="44"/>
      <c r="E160" s="25"/>
      <c r="F160" s="25"/>
      <c r="G160" s="25"/>
      <c r="H160" s="25"/>
      <c r="I160" s="3"/>
      <c r="J160" s="25"/>
      <c r="K160" s="25"/>
      <c r="L160" s="25"/>
      <c r="M160" s="25"/>
      <c r="N160" s="25"/>
      <c r="O160" s="25"/>
      <c r="P160" s="25"/>
      <c r="Q160" s="88" t="s">
        <v>98</v>
      </c>
      <c r="R160" s="25"/>
      <c r="S160" s="25"/>
      <c r="T160" s="25"/>
      <c r="U160" s="25"/>
      <c r="V160" s="112" t="s">
        <v>111</v>
      </c>
      <c r="W160" s="7">
        <v>2</v>
      </c>
      <c r="X160" s="3">
        <f t="shared" ref="X160:X177" si="44">34*2</f>
        <v>68</v>
      </c>
      <c r="Y160" s="8">
        <f t="shared" si="39"/>
        <v>2.9411764705882353E-2</v>
      </c>
    </row>
    <row r="161" spans="1:25" ht="12.75" customHeight="1" x14ac:dyDescent="0.2">
      <c r="A161" s="127"/>
      <c r="B161" s="126"/>
      <c r="C161" s="45" t="s">
        <v>71</v>
      </c>
      <c r="D161" s="44"/>
      <c r="E161" s="25"/>
      <c r="F161" s="25"/>
      <c r="G161" s="25"/>
      <c r="H161" s="25"/>
      <c r="I161" s="3"/>
      <c r="J161" s="25"/>
      <c r="K161" s="25"/>
      <c r="L161" s="25"/>
      <c r="M161" s="25"/>
      <c r="N161" s="25"/>
      <c r="O161" s="25"/>
      <c r="P161" s="25"/>
      <c r="Q161" s="88" t="s">
        <v>98</v>
      </c>
      <c r="R161" s="25"/>
      <c r="S161" s="25"/>
      <c r="T161" s="25"/>
      <c r="U161" s="25"/>
      <c r="V161" s="112" t="s">
        <v>111</v>
      </c>
      <c r="W161" s="7">
        <v>2</v>
      </c>
      <c r="X161" s="3">
        <f t="shared" si="44"/>
        <v>68</v>
      </c>
      <c r="Y161" s="8">
        <f t="shared" si="39"/>
        <v>2.9411764705882353E-2</v>
      </c>
    </row>
    <row r="162" spans="1:25" ht="12.75" customHeight="1" x14ac:dyDescent="0.2">
      <c r="A162" s="127"/>
      <c r="B162" s="121" t="s">
        <v>24</v>
      </c>
      <c r="C162" s="102" t="s">
        <v>70</v>
      </c>
      <c r="D162" s="50"/>
      <c r="E162" s="25"/>
      <c r="F162" s="25"/>
      <c r="G162" s="25"/>
      <c r="H162" s="108" t="s">
        <v>98</v>
      </c>
      <c r="I162" s="89"/>
      <c r="J162" s="25"/>
      <c r="K162" s="25"/>
      <c r="L162" s="25"/>
      <c r="M162" s="108" t="s">
        <v>98</v>
      </c>
      <c r="N162" s="25"/>
      <c r="O162" s="25"/>
      <c r="P162" s="25"/>
      <c r="Q162" s="25"/>
      <c r="R162" s="25"/>
      <c r="S162" s="25"/>
      <c r="T162" s="25"/>
      <c r="U162" s="25"/>
      <c r="V162" s="112" t="s">
        <v>111</v>
      </c>
      <c r="W162" s="7">
        <v>3</v>
      </c>
      <c r="X162" s="3">
        <f t="shared" si="44"/>
        <v>68</v>
      </c>
      <c r="Y162" s="8">
        <f t="shared" ref="Y162:Y163" si="45">W162/X162</f>
        <v>4.4117647058823532E-2</v>
      </c>
    </row>
    <row r="163" spans="1:25" ht="12.75" customHeight="1" x14ac:dyDescent="0.2">
      <c r="A163" s="127"/>
      <c r="B163" s="121"/>
      <c r="C163" s="102" t="s">
        <v>71</v>
      </c>
      <c r="D163" s="50"/>
      <c r="E163" s="25"/>
      <c r="F163" s="25"/>
      <c r="G163" s="25"/>
      <c r="H163" s="108" t="s">
        <v>98</v>
      </c>
      <c r="I163" s="89"/>
      <c r="J163" s="25"/>
      <c r="K163" s="25"/>
      <c r="L163" s="25"/>
      <c r="M163" s="108" t="s">
        <v>98</v>
      </c>
      <c r="N163" s="25"/>
      <c r="O163" s="25"/>
      <c r="P163" s="25"/>
      <c r="Q163" s="25"/>
      <c r="R163" s="25"/>
      <c r="S163" s="25"/>
      <c r="T163" s="25"/>
      <c r="U163" s="25"/>
      <c r="V163" s="112" t="s">
        <v>111</v>
      </c>
      <c r="W163" s="7">
        <v>3</v>
      </c>
      <c r="X163" s="3">
        <f t="shared" si="44"/>
        <v>68</v>
      </c>
      <c r="Y163" s="8">
        <f t="shared" si="45"/>
        <v>4.4117647058823532E-2</v>
      </c>
    </row>
    <row r="164" spans="1:25" ht="12.75" customHeight="1" x14ac:dyDescent="0.2">
      <c r="A164" s="127"/>
      <c r="B164" s="100" t="s">
        <v>22</v>
      </c>
      <c r="C164" s="102" t="s">
        <v>70</v>
      </c>
      <c r="D164" s="50"/>
      <c r="E164" s="25"/>
      <c r="F164" s="25"/>
      <c r="G164" s="25"/>
      <c r="H164" s="25"/>
      <c r="I164" s="89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112" t="s">
        <v>111</v>
      </c>
      <c r="W164" s="7">
        <v>1</v>
      </c>
      <c r="X164" s="3">
        <v>34</v>
      </c>
      <c r="Y164" s="8">
        <f t="shared" ref="Y164:Y165" si="46">W164/X164</f>
        <v>2.9411764705882353E-2</v>
      </c>
    </row>
    <row r="165" spans="1:25" ht="12.75" customHeight="1" x14ac:dyDescent="0.2">
      <c r="A165" s="127"/>
      <c r="B165" s="100"/>
      <c r="C165" s="102" t="s">
        <v>71</v>
      </c>
      <c r="D165" s="50"/>
      <c r="E165" s="25"/>
      <c r="F165" s="25"/>
      <c r="G165" s="25"/>
      <c r="H165" s="25"/>
      <c r="I165" s="89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112" t="s">
        <v>111</v>
      </c>
      <c r="W165" s="7">
        <v>1</v>
      </c>
      <c r="X165" s="3">
        <v>34</v>
      </c>
      <c r="Y165" s="8">
        <f t="shared" si="46"/>
        <v>2.9411764705882353E-2</v>
      </c>
    </row>
    <row r="166" spans="1:25" ht="12.75" customHeight="1" x14ac:dyDescent="0.2">
      <c r="A166" s="127"/>
      <c r="B166" s="121" t="s">
        <v>17</v>
      </c>
      <c r="C166" s="45" t="s">
        <v>70</v>
      </c>
      <c r="D166" s="44"/>
      <c r="E166" s="25"/>
      <c r="F166" s="89"/>
      <c r="G166" s="25"/>
      <c r="H166" s="25"/>
      <c r="I166" s="106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89"/>
      <c r="V166" s="105" t="s">
        <v>111</v>
      </c>
      <c r="W166" s="7">
        <v>1</v>
      </c>
      <c r="X166" s="3">
        <f t="shared" si="44"/>
        <v>68</v>
      </c>
      <c r="Y166" s="8">
        <f t="shared" si="39"/>
        <v>1.4705882352941176E-2</v>
      </c>
    </row>
    <row r="167" spans="1:25" ht="12.75" customHeight="1" x14ac:dyDescent="0.2">
      <c r="A167" s="127"/>
      <c r="B167" s="121"/>
      <c r="C167" s="45" t="s">
        <v>71</v>
      </c>
      <c r="D167" s="44"/>
      <c r="E167" s="25"/>
      <c r="F167" s="89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89"/>
      <c r="V167" s="105" t="s">
        <v>111</v>
      </c>
      <c r="W167" s="7">
        <v>1</v>
      </c>
      <c r="X167" s="3">
        <f t="shared" si="44"/>
        <v>68</v>
      </c>
      <c r="Y167" s="8">
        <f t="shared" si="39"/>
        <v>1.4705882352941176E-2</v>
      </c>
    </row>
    <row r="168" spans="1:25" ht="12.75" customHeight="1" x14ac:dyDescent="0.2">
      <c r="A168" s="127"/>
      <c r="B168" s="121" t="s">
        <v>16</v>
      </c>
      <c r="C168" s="102" t="s">
        <v>70</v>
      </c>
      <c r="D168" s="50"/>
      <c r="E168" s="25"/>
      <c r="F168" s="89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93" t="s">
        <v>111</v>
      </c>
      <c r="S168" s="106"/>
      <c r="T168" s="25"/>
      <c r="U168" s="89"/>
      <c r="V168" s="84"/>
      <c r="W168" s="7">
        <v>1</v>
      </c>
      <c r="X168" s="3">
        <f t="shared" si="44"/>
        <v>68</v>
      </c>
      <c r="Y168" s="8">
        <f t="shared" ref="Y168:Y175" si="47">W168/X168</f>
        <v>1.4705882352941176E-2</v>
      </c>
    </row>
    <row r="169" spans="1:25" ht="12.75" customHeight="1" x14ac:dyDescent="0.2">
      <c r="A169" s="127"/>
      <c r="B169" s="121"/>
      <c r="C169" s="102" t="s">
        <v>71</v>
      </c>
      <c r="D169" s="50"/>
      <c r="E169" s="25"/>
      <c r="F169" s="89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93" t="s">
        <v>111</v>
      </c>
      <c r="S169" s="106"/>
      <c r="T169" s="25"/>
      <c r="U169" s="89"/>
      <c r="V169" s="84"/>
      <c r="W169" s="7">
        <v>1</v>
      </c>
      <c r="X169" s="3">
        <f t="shared" si="44"/>
        <v>68</v>
      </c>
      <c r="Y169" s="8">
        <f t="shared" si="47"/>
        <v>1.4705882352941176E-2</v>
      </c>
    </row>
    <row r="170" spans="1:25" ht="12.75" customHeight="1" x14ac:dyDescent="0.2">
      <c r="A170" s="127"/>
      <c r="B170" s="91"/>
      <c r="C170" s="102" t="s">
        <v>70</v>
      </c>
      <c r="D170" s="50"/>
      <c r="E170" s="25"/>
      <c r="F170" s="89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112" t="s">
        <v>111</v>
      </c>
      <c r="V170" s="38"/>
      <c r="W170" s="7">
        <v>1</v>
      </c>
      <c r="X170" s="3">
        <f t="shared" si="44"/>
        <v>68</v>
      </c>
      <c r="Y170" s="8">
        <f t="shared" si="47"/>
        <v>1.4705882352941176E-2</v>
      </c>
    </row>
    <row r="171" spans="1:25" ht="12.75" customHeight="1" x14ac:dyDescent="0.2">
      <c r="A171" s="127"/>
      <c r="B171" s="101" t="s">
        <v>114</v>
      </c>
      <c r="C171" s="102" t="s">
        <v>71</v>
      </c>
      <c r="D171" s="50"/>
      <c r="E171" s="25"/>
      <c r="F171" s="89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112" t="s">
        <v>111</v>
      </c>
      <c r="V171" s="38"/>
      <c r="W171" s="7">
        <v>1</v>
      </c>
      <c r="X171" s="3">
        <f t="shared" si="44"/>
        <v>68</v>
      </c>
      <c r="Y171" s="8">
        <f t="shared" si="47"/>
        <v>1.4705882352941176E-2</v>
      </c>
    </row>
    <row r="172" spans="1:25" ht="12.75" customHeight="1" x14ac:dyDescent="0.2">
      <c r="A172" s="127"/>
      <c r="B172" s="122" t="s">
        <v>19</v>
      </c>
      <c r="C172" s="102" t="s">
        <v>70</v>
      </c>
      <c r="D172" s="50"/>
      <c r="E172" s="25"/>
      <c r="F172" s="89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112" t="s">
        <v>111</v>
      </c>
      <c r="V172" s="38"/>
      <c r="W172" s="7">
        <v>1</v>
      </c>
      <c r="X172" s="3">
        <v>34</v>
      </c>
      <c r="Y172" s="8">
        <f t="shared" si="47"/>
        <v>2.9411764705882353E-2</v>
      </c>
    </row>
    <row r="173" spans="1:25" ht="12.75" customHeight="1" x14ac:dyDescent="0.2">
      <c r="A173" s="127"/>
      <c r="B173" s="123"/>
      <c r="C173" s="102" t="s">
        <v>71</v>
      </c>
      <c r="D173" s="50"/>
      <c r="E173" s="25"/>
      <c r="F173" s="89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112" t="s">
        <v>111</v>
      </c>
      <c r="V173" s="38"/>
      <c r="W173" s="7">
        <v>1</v>
      </c>
      <c r="X173" s="3">
        <v>34</v>
      </c>
      <c r="Y173" s="8">
        <f t="shared" si="47"/>
        <v>2.9411764705882353E-2</v>
      </c>
    </row>
    <row r="174" spans="1:25" ht="12.75" customHeight="1" x14ac:dyDescent="0.2">
      <c r="A174" s="127"/>
      <c r="B174" s="122" t="s">
        <v>14</v>
      </c>
      <c r="C174" s="102" t="s">
        <v>70</v>
      </c>
      <c r="D174" s="50"/>
      <c r="E174" s="25"/>
      <c r="F174" s="89"/>
      <c r="G174" s="25"/>
      <c r="H174" s="25"/>
      <c r="I174" s="25"/>
      <c r="J174" s="25"/>
      <c r="K174" s="25"/>
      <c r="L174" s="25"/>
      <c r="M174" s="25"/>
      <c r="N174" s="25"/>
      <c r="O174" s="25"/>
      <c r="P174" s="108" t="s">
        <v>98</v>
      </c>
      <c r="Q174" s="25"/>
      <c r="R174" s="25"/>
      <c r="S174" s="25"/>
      <c r="T174" s="25"/>
      <c r="U174" s="112" t="s">
        <v>111</v>
      </c>
      <c r="V174" s="38"/>
      <c r="W174" s="7">
        <v>2</v>
      </c>
      <c r="X174" s="3">
        <f t="shared" si="44"/>
        <v>68</v>
      </c>
      <c r="Y174" s="8">
        <f t="shared" si="47"/>
        <v>2.9411764705882353E-2</v>
      </c>
    </row>
    <row r="175" spans="1:25" ht="12.75" customHeight="1" x14ac:dyDescent="0.2">
      <c r="A175" s="127"/>
      <c r="B175" s="123"/>
      <c r="C175" s="102" t="s">
        <v>71</v>
      </c>
      <c r="D175" s="50"/>
      <c r="E175" s="25"/>
      <c r="F175" s="89"/>
      <c r="G175" s="25"/>
      <c r="H175" s="25"/>
      <c r="I175" s="25"/>
      <c r="J175" s="25"/>
      <c r="K175" s="25"/>
      <c r="L175" s="25"/>
      <c r="M175" s="25"/>
      <c r="N175" s="25"/>
      <c r="O175" s="25"/>
      <c r="P175" s="108" t="s">
        <v>98</v>
      </c>
      <c r="Q175" s="25"/>
      <c r="R175" s="25"/>
      <c r="S175" s="25"/>
      <c r="T175" s="25"/>
      <c r="U175" s="112" t="s">
        <v>111</v>
      </c>
      <c r="V175" s="38"/>
      <c r="W175" s="7">
        <v>2</v>
      </c>
      <c r="X175" s="3">
        <f t="shared" si="44"/>
        <v>68</v>
      </c>
      <c r="Y175" s="8">
        <f t="shared" si="47"/>
        <v>2.9411764705882353E-2</v>
      </c>
    </row>
    <row r="176" spans="1:25" ht="12.75" customHeight="1" x14ac:dyDescent="0.2">
      <c r="A176" s="127"/>
      <c r="B176" s="124" t="s">
        <v>112</v>
      </c>
      <c r="C176" s="45" t="s">
        <v>70</v>
      </c>
      <c r="D176" s="44"/>
      <c r="E176" s="25"/>
      <c r="F176" s="106"/>
      <c r="G176" s="25"/>
      <c r="H176" s="25"/>
      <c r="I176" s="25"/>
      <c r="J176" s="89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93" t="s">
        <v>111</v>
      </c>
      <c r="V176" s="89"/>
      <c r="W176" s="7">
        <v>1</v>
      </c>
      <c r="X176" s="3">
        <f t="shared" si="44"/>
        <v>68</v>
      </c>
      <c r="Y176" s="8">
        <f t="shared" si="39"/>
        <v>1.4705882352941176E-2</v>
      </c>
    </row>
    <row r="177" spans="1:25" ht="12.75" customHeight="1" x14ac:dyDescent="0.2">
      <c r="A177" s="127"/>
      <c r="B177" s="125"/>
      <c r="C177" s="45" t="s">
        <v>71</v>
      </c>
      <c r="D177" s="44"/>
      <c r="E177" s="25"/>
      <c r="F177" s="25"/>
      <c r="G177" s="25"/>
      <c r="H177" s="25"/>
      <c r="I177" s="25"/>
      <c r="J177" s="89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93" t="s">
        <v>111</v>
      </c>
      <c r="V177" s="89"/>
      <c r="W177" s="7">
        <v>1</v>
      </c>
      <c r="X177" s="3">
        <f t="shared" si="44"/>
        <v>68</v>
      </c>
      <c r="Y177" s="8">
        <f t="shared" si="39"/>
        <v>1.4705882352941176E-2</v>
      </c>
    </row>
    <row r="178" spans="1:25" ht="27" customHeight="1" x14ac:dyDescent="0.2">
      <c r="A178" s="56"/>
      <c r="B178" s="57"/>
      <c r="C178" s="57"/>
      <c r="D178" s="57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6"/>
      <c r="X178" s="56"/>
      <c r="Y178" s="56"/>
    </row>
    <row r="179" spans="1:25" s="2" customFormat="1" ht="81.75" customHeight="1" x14ac:dyDescent="0.2">
      <c r="A179" s="134" t="s">
        <v>25</v>
      </c>
      <c r="B179" s="135"/>
      <c r="C179" s="135"/>
      <c r="D179" s="136"/>
      <c r="E179" s="145" t="s">
        <v>27</v>
      </c>
      <c r="F179" s="145"/>
      <c r="G179" s="145"/>
      <c r="H179" s="145"/>
      <c r="I179" s="145"/>
      <c r="J179" s="145"/>
      <c r="K179" s="145"/>
      <c r="L179" s="145"/>
      <c r="M179" s="145"/>
      <c r="N179" s="145"/>
      <c r="O179" s="145"/>
      <c r="P179" s="145"/>
      <c r="Q179" s="145"/>
      <c r="R179" s="145"/>
      <c r="S179" s="145"/>
      <c r="T179" s="145"/>
      <c r="U179" s="145"/>
      <c r="V179" s="145"/>
      <c r="W179" s="144" t="s">
        <v>7</v>
      </c>
      <c r="X179" s="161" t="s">
        <v>9</v>
      </c>
      <c r="Y179" s="160" t="s">
        <v>8</v>
      </c>
    </row>
    <row r="180" spans="1:25" s="2" customFormat="1" ht="21.75" customHeight="1" x14ac:dyDescent="0.2">
      <c r="A180" s="128" t="s">
        <v>0</v>
      </c>
      <c r="B180" s="129"/>
      <c r="C180" s="130"/>
      <c r="D180" s="21" t="s">
        <v>5</v>
      </c>
      <c r="E180" s="121" t="s">
        <v>106</v>
      </c>
      <c r="F180" s="121"/>
      <c r="G180" s="121"/>
      <c r="H180" s="121" t="s">
        <v>107</v>
      </c>
      <c r="I180" s="121"/>
      <c r="J180" s="121"/>
      <c r="K180" s="121"/>
      <c r="L180" s="121" t="s">
        <v>108</v>
      </c>
      <c r="M180" s="121"/>
      <c r="N180" s="121"/>
      <c r="O180" s="121"/>
      <c r="P180" s="118" t="s">
        <v>109</v>
      </c>
      <c r="Q180" s="119"/>
      <c r="R180" s="119"/>
      <c r="S180" s="120"/>
      <c r="T180" s="121" t="s">
        <v>110</v>
      </c>
      <c r="U180" s="121"/>
      <c r="V180" s="121"/>
      <c r="W180" s="144"/>
      <c r="X180" s="161"/>
      <c r="Y180" s="160"/>
    </row>
    <row r="181" spans="1:25" s="6" customFormat="1" ht="11.25" customHeight="1" x14ac:dyDescent="0.2">
      <c r="A181" s="131"/>
      <c r="B181" s="132"/>
      <c r="C181" s="133"/>
      <c r="D181" s="21" t="s">
        <v>6</v>
      </c>
      <c r="E181" s="5">
        <v>1</v>
      </c>
      <c r="F181" s="5">
        <v>2</v>
      </c>
      <c r="G181" s="5">
        <v>3</v>
      </c>
      <c r="H181" s="5">
        <v>4</v>
      </c>
      <c r="I181" s="5">
        <v>5</v>
      </c>
      <c r="J181" s="5">
        <v>6</v>
      </c>
      <c r="K181" s="5">
        <v>7</v>
      </c>
      <c r="L181" s="5">
        <v>8</v>
      </c>
      <c r="M181" s="5">
        <v>9</v>
      </c>
      <c r="N181" s="5">
        <v>10</v>
      </c>
      <c r="O181" s="5">
        <v>11</v>
      </c>
      <c r="P181" s="5">
        <v>12</v>
      </c>
      <c r="Q181" s="5">
        <v>13</v>
      </c>
      <c r="R181" s="5">
        <v>14</v>
      </c>
      <c r="S181" s="5">
        <v>15</v>
      </c>
      <c r="T181" s="5">
        <v>16</v>
      </c>
      <c r="U181" s="5">
        <v>17</v>
      </c>
      <c r="V181" s="5">
        <v>18</v>
      </c>
      <c r="W181" s="144"/>
      <c r="X181" s="161"/>
      <c r="Y181" s="160"/>
    </row>
    <row r="182" spans="1:25" ht="12.75" customHeight="1" x14ac:dyDescent="0.2">
      <c r="A182" s="127" t="s">
        <v>12</v>
      </c>
      <c r="B182" s="122" t="s">
        <v>2</v>
      </c>
      <c r="C182" s="45" t="s">
        <v>72</v>
      </c>
      <c r="D182" s="46"/>
      <c r="E182" s="25"/>
      <c r="F182" s="25"/>
      <c r="G182" s="25"/>
      <c r="H182" s="25"/>
      <c r="I182" s="93" t="s">
        <v>103</v>
      </c>
      <c r="J182" s="3"/>
      <c r="K182" s="25"/>
      <c r="L182" s="88" t="s">
        <v>98</v>
      </c>
      <c r="M182" s="25"/>
      <c r="N182" s="3"/>
      <c r="O182" s="25"/>
      <c r="P182" s="25"/>
      <c r="Q182" s="88" t="s">
        <v>98</v>
      </c>
      <c r="R182" s="25"/>
      <c r="S182" s="25"/>
      <c r="T182" s="25"/>
      <c r="U182" s="88" t="s">
        <v>98</v>
      </c>
      <c r="V182" s="89"/>
      <c r="W182" s="7">
        <v>4</v>
      </c>
      <c r="X182" s="3">
        <f>34*3</f>
        <v>102</v>
      </c>
      <c r="Y182" s="8">
        <f t="shared" ref="Y182:Y202" si="48">W182/X182</f>
        <v>3.9215686274509803E-2</v>
      </c>
    </row>
    <row r="183" spans="1:25" x14ac:dyDescent="0.2">
      <c r="A183" s="127"/>
      <c r="B183" s="126"/>
      <c r="C183" s="45" t="s">
        <v>73</v>
      </c>
      <c r="D183" s="46"/>
      <c r="E183" s="25"/>
      <c r="F183" s="25"/>
      <c r="G183" s="25"/>
      <c r="H183" s="25"/>
      <c r="I183" s="93" t="s">
        <v>103</v>
      </c>
      <c r="J183" s="3"/>
      <c r="K183" s="25"/>
      <c r="L183" s="88" t="s">
        <v>98</v>
      </c>
      <c r="M183" s="25"/>
      <c r="N183" s="3"/>
      <c r="O183" s="25"/>
      <c r="P183" s="25"/>
      <c r="Q183" s="88" t="s">
        <v>98</v>
      </c>
      <c r="R183" s="25"/>
      <c r="S183" s="25"/>
      <c r="T183" s="25"/>
      <c r="U183" s="88" t="s">
        <v>98</v>
      </c>
      <c r="V183" s="89"/>
      <c r="W183" s="7">
        <v>4</v>
      </c>
      <c r="X183" s="3">
        <f t="shared" ref="X183:X186" si="49">34*3</f>
        <v>102</v>
      </c>
      <c r="Y183" s="8">
        <f t="shared" si="48"/>
        <v>3.9215686274509803E-2</v>
      </c>
    </row>
    <row r="184" spans="1:25" ht="12.75" customHeight="1" x14ac:dyDescent="0.2">
      <c r="A184" s="127"/>
      <c r="B184" s="123"/>
      <c r="C184" s="45" t="s">
        <v>74</v>
      </c>
      <c r="D184" s="46"/>
      <c r="E184" s="25"/>
      <c r="F184" s="25"/>
      <c r="G184" s="25"/>
      <c r="H184" s="25"/>
      <c r="I184" s="93" t="s">
        <v>103</v>
      </c>
      <c r="J184" s="3"/>
      <c r="K184" s="25"/>
      <c r="L184" s="88" t="s">
        <v>98</v>
      </c>
      <c r="M184" s="25"/>
      <c r="N184" s="3"/>
      <c r="O184" s="25"/>
      <c r="P184" s="25"/>
      <c r="Q184" s="88" t="s">
        <v>98</v>
      </c>
      <c r="R184" s="25"/>
      <c r="S184" s="25"/>
      <c r="T184" s="25"/>
      <c r="U184" s="88" t="s">
        <v>98</v>
      </c>
      <c r="V184" s="89"/>
      <c r="W184" s="7">
        <v>4</v>
      </c>
      <c r="X184" s="3">
        <f t="shared" si="49"/>
        <v>102</v>
      </c>
      <c r="Y184" s="8">
        <f t="shared" si="48"/>
        <v>3.9215686274509803E-2</v>
      </c>
    </row>
    <row r="185" spans="1:25" ht="12.75" customHeight="1" x14ac:dyDescent="0.2">
      <c r="A185" s="127"/>
      <c r="B185" s="122" t="s">
        <v>61</v>
      </c>
      <c r="C185" s="45" t="s">
        <v>72</v>
      </c>
      <c r="D185" s="46"/>
      <c r="E185" s="25"/>
      <c r="F185" s="88" t="s">
        <v>98</v>
      </c>
      <c r="G185" s="3"/>
      <c r="H185" s="38"/>
      <c r="I185" s="3"/>
      <c r="J185" s="25"/>
      <c r="K185" s="88" t="s">
        <v>98</v>
      </c>
      <c r="L185" s="25"/>
      <c r="M185" s="3"/>
      <c r="N185" s="25"/>
      <c r="O185" s="25"/>
      <c r="P185" s="88" t="s">
        <v>98</v>
      </c>
      <c r="Q185" s="25"/>
      <c r="R185" s="25"/>
      <c r="S185" s="25"/>
      <c r="T185" s="25"/>
      <c r="U185" s="3"/>
      <c r="V185" s="88" t="s">
        <v>98</v>
      </c>
      <c r="W185" s="7">
        <v>4</v>
      </c>
      <c r="X185" s="3">
        <f t="shared" si="49"/>
        <v>102</v>
      </c>
      <c r="Y185" s="8">
        <f t="shared" si="48"/>
        <v>3.9215686274509803E-2</v>
      </c>
    </row>
    <row r="186" spans="1:25" ht="12.75" customHeight="1" x14ac:dyDescent="0.2">
      <c r="A186" s="127"/>
      <c r="B186" s="126"/>
      <c r="C186" s="45" t="s">
        <v>73</v>
      </c>
      <c r="D186" s="65"/>
      <c r="E186" s="25"/>
      <c r="F186" s="88" t="s">
        <v>98</v>
      </c>
      <c r="G186" s="3"/>
      <c r="H186" s="25"/>
      <c r="I186" s="3"/>
      <c r="J186" s="25"/>
      <c r="K186" s="88" t="s">
        <v>98</v>
      </c>
      <c r="L186" s="25"/>
      <c r="M186" s="3"/>
      <c r="N186" s="25"/>
      <c r="O186" s="25"/>
      <c r="P186" s="88" t="s">
        <v>98</v>
      </c>
      <c r="Q186" s="25"/>
      <c r="R186" s="25"/>
      <c r="S186" s="25"/>
      <c r="T186" s="25"/>
      <c r="U186" s="3"/>
      <c r="V186" s="88" t="s">
        <v>98</v>
      </c>
      <c r="W186" s="7">
        <v>4</v>
      </c>
      <c r="X186" s="3">
        <f t="shared" si="49"/>
        <v>102</v>
      </c>
      <c r="Y186" s="8">
        <f t="shared" si="48"/>
        <v>3.9215686274509803E-2</v>
      </c>
    </row>
    <row r="187" spans="1:25" ht="12.75" customHeight="1" x14ac:dyDescent="0.2">
      <c r="A187" s="127"/>
      <c r="B187" s="123"/>
      <c r="C187" s="45" t="s">
        <v>74</v>
      </c>
      <c r="D187" s="46"/>
      <c r="E187" s="25"/>
      <c r="F187" s="88" t="s">
        <v>98</v>
      </c>
      <c r="G187" s="3"/>
      <c r="H187" s="25"/>
      <c r="I187" s="3"/>
      <c r="J187" s="25"/>
      <c r="K187" s="88" t="s">
        <v>98</v>
      </c>
      <c r="L187" s="25"/>
      <c r="M187" s="3"/>
      <c r="N187" s="25"/>
      <c r="O187" s="25"/>
      <c r="P187" s="88" t="s">
        <v>98</v>
      </c>
      <c r="Q187" s="25"/>
      <c r="R187" s="25"/>
      <c r="S187" s="25"/>
      <c r="T187" s="25"/>
      <c r="U187" s="3"/>
      <c r="V187" s="88" t="s">
        <v>98</v>
      </c>
      <c r="W187" s="7">
        <v>4</v>
      </c>
      <c r="X187" s="3">
        <v>102</v>
      </c>
      <c r="Y187" s="8">
        <f t="shared" si="48"/>
        <v>3.9215686274509803E-2</v>
      </c>
    </row>
    <row r="188" spans="1:25" x14ac:dyDescent="0.2">
      <c r="A188" s="127"/>
      <c r="B188" s="122" t="s">
        <v>62</v>
      </c>
      <c r="C188" s="45" t="s">
        <v>72</v>
      </c>
      <c r="D188" s="46"/>
      <c r="E188" s="25"/>
      <c r="F188" s="25"/>
      <c r="G188" s="88" t="s">
        <v>98</v>
      </c>
      <c r="H188" s="25"/>
      <c r="I188" s="25"/>
      <c r="J188" s="3"/>
      <c r="K188" s="25"/>
      <c r="L188" s="88" t="s">
        <v>98</v>
      </c>
      <c r="M188" s="25"/>
      <c r="N188" s="25"/>
      <c r="O188" s="25"/>
      <c r="P188" s="25"/>
      <c r="Q188" s="25"/>
      <c r="R188" s="25"/>
      <c r="S188" s="88" t="s">
        <v>98</v>
      </c>
      <c r="T188" s="89"/>
      <c r="U188" s="25"/>
      <c r="V188" s="25"/>
      <c r="W188" s="7">
        <v>3</v>
      </c>
      <c r="X188" s="3">
        <v>68</v>
      </c>
      <c r="Y188" s="8">
        <f t="shared" si="48"/>
        <v>4.4117647058823532E-2</v>
      </c>
    </row>
    <row r="189" spans="1:25" ht="12.75" customHeight="1" x14ac:dyDescent="0.2">
      <c r="A189" s="127"/>
      <c r="B189" s="126"/>
      <c r="C189" s="45" t="s">
        <v>73</v>
      </c>
      <c r="D189" s="46"/>
      <c r="E189" s="25"/>
      <c r="F189" s="25"/>
      <c r="G189" s="88" t="s">
        <v>98</v>
      </c>
      <c r="H189" s="25"/>
      <c r="I189" s="25"/>
      <c r="J189" s="3"/>
      <c r="K189" s="25"/>
      <c r="L189" s="88" t="s">
        <v>98</v>
      </c>
      <c r="M189" s="25"/>
      <c r="N189" s="25"/>
      <c r="O189" s="25"/>
      <c r="P189" s="25"/>
      <c r="Q189" s="25"/>
      <c r="R189" s="25"/>
      <c r="S189" s="88" t="s">
        <v>98</v>
      </c>
      <c r="T189" s="89"/>
      <c r="U189" s="25"/>
      <c r="V189" s="25"/>
      <c r="W189" s="7">
        <v>3</v>
      </c>
      <c r="X189" s="3">
        <v>68</v>
      </c>
      <c r="Y189" s="8">
        <f t="shared" si="48"/>
        <v>4.4117647058823532E-2</v>
      </c>
    </row>
    <row r="190" spans="1:25" ht="12.75" customHeight="1" x14ac:dyDescent="0.2">
      <c r="A190" s="127"/>
      <c r="B190" s="123"/>
      <c r="C190" s="45" t="s">
        <v>74</v>
      </c>
      <c r="D190" s="46"/>
      <c r="E190" s="25"/>
      <c r="F190" s="25"/>
      <c r="G190" s="88" t="s">
        <v>98</v>
      </c>
      <c r="H190" s="25"/>
      <c r="I190" s="25"/>
      <c r="J190" s="3"/>
      <c r="K190" s="25"/>
      <c r="L190" s="88" t="s">
        <v>98</v>
      </c>
      <c r="M190" s="25"/>
      <c r="N190" s="25"/>
      <c r="O190" s="25"/>
      <c r="P190" s="25"/>
      <c r="Q190" s="25"/>
      <c r="R190" s="25"/>
      <c r="S190" s="88" t="s">
        <v>98</v>
      </c>
      <c r="T190" s="89"/>
      <c r="U190" s="25"/>
      <c r="V190" s="25"/>
      <c r="W190" s="7">
        <v>3</v>
      </c>
      <c r="X190" s="3">
        <v>68</v>
      </c>
      <c r="Y190" s="8">
        <f t="shared" si="48"/>
        <v>4.4117647058823532E-2</v>
      </c>
    </row>
    <row r="191" spans="1:25" ht="12.75" customHeight="1" x14ac:dyDescent="0.2">
      <c r="A191" s="127"/>
      <c r="B191" s="122" t="s">
        <v>63</v>
      </c>
      <c r="C191" s="45" t="s">
        <v>72</v>
      </c>
      <c r="D191" s="44"/>
      <c r="E191" s="25"/>
      <c r="F191" s="25"/>
      <c r="G191" s="25"/>
      <c r="H191" s="3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88" t="s">
        <v>98</v>
      </c>
      <c r="V191" s="25"/>
      <c r="W191" s="7">
        <v>1</v>
      </c>
      <c r="X191" s="3">
        <f>34*1</f>
        <v>34</v>
      </c>
      <c r="Y191" s="8">
        <f t="shared" si="48"/>
        <v>2.9411764705882353E-2</v>
      </c>
    </row>
    <row r="192" spans="1:25" x14ac:dyDescent="0.2">
      <c r="A192" s="127"/>
      <c r="B192" s="126"/>
      <c r="C192" s="45" t="s">
        <v>73</v>
      </c>
      <c r="D192" s="46"/>
      <c r="E192" s="25"/>
      <c r="F192" s="25"/>
      <c r="G192" s="25"/>
      <c r="H192" s="3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88" t="s">
        <v>98</v>
      </c>
      <c r="V192" s="25"/>
      <c r="W192" s="7">
        <v>1</v>
      </c>
      <c r="X192" s="3">
        <f t="shared" ref="X192:X193" si="50">34*1</f>
        <v>34</v>
      </c>
      <c r="Y192" s="8">
        <f t="shared" si="48"/>
        <v>2.9411764705882353E-2</v>
      </c>
    </row>
    <row r="193" spans="1:25" x14ac:dyDescent="0.2">
      <c r="A193" s="127"/>
      <c r="B193" s="123"/>
      <c r="C193" s="45" t="s">
        <v>74</v>
      </c>
      <c r="D193" s="44"/>
      <c r="E193" s="25"/>
      <c r="F193" s="25"/>
      <c r="G193" s="25"/>
      <c r="H193" s="3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88" t="s">
        <v>98</v>
      </c>
      <c r="V193" s="25"/>
      <c r="W193" s="7">
        <v>1</v>
      </c>
      <c r="X193" s="3">
        <f t="shared" si="50"/>
        <v>34</v>
      </c>
      <c r="Y193" s="8">
        <f t="shared" si="48"/>
        <v>2.9411764705882353E-2</v>
      </c>
    </row>
    <row r="194" spans="1:25" x14ac:dyDescent="0.2">
      <c r="A194" s="127"/>
      <c r="B194" s="122" t="s">
        <v>21</v>
      </c>
      <c r="C194" s="45" t="s">
        <v>72</v>
      </c>
      <c r="D194" s="44"/>
      <c r="E194" s="25"/>
      <c r="F194" s="25"/>
      <c r="G194" s="88" t="s">
        <v>98</v>
      </c>
      <c r="H194" s="25"/>
      <c r="I194" s="25"/>
      <c r="J194" s="25"/>
      <c r="K194" s="25"/>
      <c r="L194" s="3"/>
      <c r="M194" s="25"/>
      <c r="N194" s="25"/>
      <c r="O194" s="25"/>
      <c r="P194" s="25"/>
      <c r="Q194" s="25"/>
      <c r="R194" s="25"/>
      <c r="S194" s="25"/>
      <c r="T194" s="88" t="s">
        <v>98</v>
      </c>
      <c r="U194" s="25"/>
      <c r="V194" s="25"/>
      <c r="W194" s="7">
        <v>3</v>
      </c>
      <c r="X194" s="3">
        <f>34*3</f>
        <v>102</v>
      </c>
      <c r="Y194" s="8">
        <f t="shared" si="48"/>
        <v>2.9411764705882353E-2</v>
      </c>
    </row>
    <row r="195" spans="1:25" x14ac:dyDescent="0.2">
      <c r="A195" s="127"/>
      <c r="B195" s="126"/>
      <c r="C195" s="45" t="s">
        <v>73</v>
      </c>
      <c r="D195" s="44"/>
      <c r="E195" s="25"/>
      <c r="F195" s="25"/>
      <c r="G195" s="88" t="s">
        <v>98</v>
      </c>
      <c r="H195" s="25"/>
      <c r="I195" s="25"/>
      <c r="J195" s="25"/>
      <c r="K195" s="25"/>
      <c r="L195" s="3"/>
      <c r="M195" s="25"/>
      <c r="N195" s="25"/>
      <c r="O195" s="25"/>
      <c r="P195" s="25"/>
      <c r="Q195" s="25"/>
      <c r="R195" s="25"/>
      <c r="S195" s="25"/>
      <c r="T195" s="88" t="s">
        <v>98</v>
      </c>
      <c r="U195" s="25"/>
      <c r="V195" s="25"/>
      <c r="W195" s="7">
        <v>3</v>
      </c>
      <c r="X195" s="3">
        <f t="shared" ref="X195:X199" si="51">34*3</f>
        <v>102</v>
      </c>
      <c r="Y195" s="8">
        <f t="shared" si="48"/>
        <v>2.9411764705882353E-2</v>
      </c>
    </row>
    <row r="196" spans="1:25" x14ac:dyDescent="0.2">
      <c r="A196" s="127"/>
      <c r="B196" s="123"/>
      <c r="C196" s="45" t="s">
        <v>74</v>
      </c>
      <c r="D196" s="44"/>
      <c r="E196" s="25"/>
      <c r="F196" s="25"/>
      <c r="G196" s="88" t="s">
        <v>98</v>
      </c>
      <c r="H196" s="25"/>
      <c r="I196" s="25"/>
      <c r="J196" s="25"/>
      <c r="K196" s="25"/>
      <c r="L196" s="3"/>
      <c r="M196" s="25"/>
      <c r="N196" s="25"/>
      <c r="O196" s="25"/>
      <c r="P196" s="25"/>
      <c r="Q196" s="25"/>
      <c r="R196" s="25"/>
      <c r="S196" s="25"/>
      <c r="T196" s="88" t="s">
        <v>98</v>
      </c>
      <c r="U196" s="25"/>
      <c r="V196" s="25"/>
      <c r="W196" s="7">
        <v>3</v>
      </c>
      <c r="X196" s="3">
        <f t="shared" si="51"/>
        <v>102</v>
      </c>
      <c r="Y196" s="8">
        <f t="shared" si="48"/>
        <v>2.9411764705882353E-2</v>
      </c>
    </row>
    <row r="197" spans="1:25" x14ac:dyDescent="0.2">
      <c r="A197" s="127"/>
      <c r="B197" s="122" t="s">
        <v>14</v>
      </c>
      <c r="C197" s="102" t="s">
        <v>72</v>
      </c>
      <c r="D197" s="50"/>
      <c r="E197" s="25"/>
      <c r="F197" s="88" t="s">
        <v>98</v>
      </c>
      <c r="G197" s="89"/>
      <c r="H197" s="25"/>
      <c r="I197" s="25"/>
      <c r="J197" s="25"/>
      <c r="K197" s="25"/>
      <c r="L197" s="3"/>
      <c r="M197" s="25"/>
      <c r="N197" s="25"/>
      <c r="O197" s="25"/>
      <c r="P197" s="25"/>
      <c r="Q197" s="25"/>
      <c r="R197" s="25"/>
      <c r="S197" s="25"/>
      <c r="T197" s="89"/>
      <c r="U197" s="88" t="s">
        <v>98</v>
      </c>
      <c r="V197" s="25"/>
      <c r="W197" s="7">
        <v>2</v>
      </c>
      <c r="X197" s="3">
        <f>34*3</f>
        <v>102</v>
      </c>
      <c r="Y197" s="8">
        <f t="shared" si="48"/>
        <v>1.9607843137254902E-2</v>
      </c>
    </row>
    <row r="198" spans="1:25" x14ac:dyDescent="0.2">
      <c r="A198" s="127"/>
      <c r="B198" s="126"/>
      <c r="C198" s="102" t="s">
        <v>73</v>
      </c>
      <c r="D198" s="50"/>
      <c r="E198" s="25"/>
      <c r="F198" s="88" t="s">
        <v>98</v>
      </c>
      <c r="G198" s="89"/>
      <c r="H198" s="25"/>
      <c r="I198" s="25"/>
      <c r="J198" s="25"/>
      <c r="K198" s="25"/>
      <c r="L198" s="3"/>
      <c r="M198" s="25"/>
      <c r="N198" s="25"/>
      <c r="O198" s="25"/>
      <c r="P198" s="25"/>
      <c r="Q198" s="25"/>
      <c r="R198" s="25"/>
      <c r="S198" s="25"/>
      <c r="T198" s="89"/>
      <c r="U198" s="88" t="s">
        <v>98</v>
      </c>
      <c r="V198" s="25"/>
      <c r="W198" s="7">
        <v>2</v>
      </c>
      <c r="X198" s="3">
        <f t="shared" si="51"/>
        <v>102</v>
      </c>
      <c r="Y198" s="8">
        <f t="shared" si="48"/>
        <v>1.9607843137254902E-2</v>
      </c>
    </row>
    <row r="199" spans="1:25" x14ac:dyDescent="0.2">
      <c r="A199" s="127"/>
      <c r="B199" s="123"/>
      <c r="C199" s="102" t="s">
        <v>74</v>
      </c>
      <c r="D199" s="50"/>
      <c r="E199" s="25"/>
      <c r="F199" s="88" t="s">
        <v>98</v>
      </c>
      <c r="G199" s="89"/>
      <c r="H199" s="25"/>
      <c r="I199" s="25"/>
      <c r="J199" s="25"/>
      <c r="K199" s="25"/>
      <c r="L199" s="3"/>
      <c r="M199" s="25"/>
      <c r="N199" s="25"/>
      <c r="O199" s="25"/>
      <c r="P199" s="25"/>
      <c r="Q199" s="25"/>
      <c r="R199" s="25"/>
      <c r="S199" s="25"/>
      <c r="T199" s="89"/>
      <c r="U199" s="88" t="s">
        <v>98</v>
      </c>
      <c r="V199" s="25"/>
      <c r="W199" s="7">
        <v>2</v>
      </c>
      <c r="X199" s="3">
        <f t="shared" si="51"/>
        <v>102</v>
      </c>
      <c r="Y199" s="8">
        <f t="shared" si="48"/>
        <v>1.9607843137254902E-2</v>
      </c>
    </row>
    <row r="200" spans="1:25" x14ac:dyDescent="0.2">
      <c r="A200" s="127"/>
      <c r="B200" s="121" t="s">
        <v>24</v>
      </c>
      <c r="C200" s="45" t="s">
        <v>72</v>
      </c>
      <c r="D200" s="44"/>
      <c r="E200" s="25"/>
      <c r="F200" s="25"/>
      <c r="G200" s="25"/>
      <c r="H200" s="25"/>
      <c r="I200" s="88" t="s">
        <v>98</v>
      </c>
      <c r="J200" s="3"/>
      <c r="K200" s="25"/>
      <c r="L200" s="25"/>
      <c r="M200" s="25"/>
      <c r="N200" s="25"/>
      <c r="O200" s="25"/>
      <c r="P200" s="25"/>
      <c r="Q200" s="25"/>
      <c r="R200" s="25"/>
      <c r="S200" s="88" t="s">
        <v>98</v>
      </c>
      <c r="T200" s="25"/>
      <c r="U200" s="25"/>
      <c r="V200" s="3"/>
      <c r="W200" s="7">
        <v>2</v>
      </c>
      <c r="X200" s="3">
        <f>34*2</f>
        <v>68</v>
      </c>
      <c r="Y200" s="8">
        <f t="shared" si="48"/>
        <v>2.9411764705882353E-2</v>
      </c>
    </row>
    <row r="201" spans="1:25" x14ac:dyDescent="0.2">
      <c r="A201" s="127"/>
      <c r="B201" s="121"/>
      <c r="C201" s="45" t="s">
        <v>73</v>
      </c>
      <c r="D201" s="44"/>
      <c r="E201" s="25"/>
      <c r="F201" s="25"/>
      <c r="G201" s="25"/>
      <c r="H201" s="25"/>
      <c r="I201" s="88" t="s">
        <v>98</v>
      </c>
      <c r="J201" s="3"/>
      <c r="K201" s="25"/>
      <c r="L201" s="25"/>
      <c r="M201" s="25"/>
      <c r="N201" s="25"/>
      <c r="O201" s="25"/>
      <c r="P201" s="25"/>
      <c r="Q201" s="25"/>
      <c r="R201" s="25"/>
      <c r="S201" s="88" t="s">
        <v>98</v>
      </c>
      <c r="T201" s="25"/>
      <c r="U201" s="25"/>
      <c r="V201" s="3"/>
      <c r="W201" s="7">
        <v>2</v>
      </c>
      <c r="X201" s="3">
        <f t="shared" ref="X201:X202" si="52">34*2</f>
        <v>68</v>
      </c>
      <c r="Y201" s="8">
        <f t="shared" si="48"/>
        <v>2.9411764705882353E-2</v>
      </c>
    </row>
    <row r="202" spans="1:25" x14ac:dyDescent="0.2">
      <c r="A202" s="127"/>
      <c r="B202" s="121"/>
      <c r="C202" s="45" t="s">
        <v>74</v>
      </c>
      <c r="D202" s="44"/>
      <c r="E202" s="25"/>
      <c r="F202" s="25"/>
      <c r="G202" s="25"/>
      <c r="H202" s="25"/>
      <c r="I202" s="88" t="s">
        <v>98</v>
      </c>
      <c r="J202" s="3"/>
      <c r="K202" s="25"/>
      <c r="L202" s="25"/>
      <c r="M202" s="25"/>
      <c r="N202" s="25"/>
      <c r="O202" s="25"/>
      <c r="P202" s="25"/>
      <c r="Q202" s="25"/>
      <c r="R202" s="25"/>
      <c r="S202" s="88" t="s">
        <v>98</v>
      </c>
      <c r="T202" s="25"/>
      <c r="U202" s="25"/>
      <c r="V202" s="3"/>
      <c r="W202" s="7">
        <v>2</v>
      </c>
      <c r="X202" s="3">
        <f t="shared" si="52"/>
        <v>68</v>
      </c>
      <c r="Y202" s="8">
        <f t="shared" si="48"/>
        <v>2.9411764705882353E-2</v>
      </c>
    </row>
    <row r="203" spans="1:25" ht="27" customHeight="1" x14ac:dyDescent="0.2">
      <c r="A203" s="56"/>
      <c r="B203" s="57"/>
      <c r="C203" s="57"/>
      <c r="D203" s="57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6"/>
      <c r="X203" s="56"/>
      <c r="Y203" s="56"/>
    </row>
    <row r="204" spans="1:25" ht="111.75" customHeight="1" x14ac:dyDescent="0.2">
      <c r="A204" s="134" t="s">
        <v>28</v>
      </c>
      <c r="B204" s="135"/>
      <c r="C204" s="135"/>
      <c r="D204" s="136"/>
      <c r="E204" s="145" t="s">
        <v>27</v>
      </c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  <c r="T204" s="145"/>
      <c r="U204" s="145"/>
      <c r="V204" s="145"/>
      <c r="W204" s="144" t="s">
        <v>7</v>
      </c>
      <c r="X204" s="161" t="s">
        <v>9</v>
      </c>
      <c r="Y204" s="160" t="s">
        <v>8</v>
      </c>
    </row>
    <row r="205" spans="1:25" ht="12.75" customHeight="1" x14ac:dyDescent="0.2">
      <c r="A205" s="128" t="s">
        <v>0</v>
      </c>
      <c r="B205" s="129"/>
      <c r="C205" s="130"/>
      <c r="D205" s="21" t="s">
        <v>5</v>
      </c>
      <c r="E205" s="121" t="s">
        <v>106</v>
      </c>
      <c r="F205" s="121"/>
      <c r="G205" s="121"/>
      <c r="H205" s="121" t="s">
        <v>107</v>
      </c>
      <c r="I205" s="121"/>
      <c r="J205" s="121"/>
      <c r="K205" s="121"/>
      <c r="L205" s="121" t="s">
        <v>108</v>
      </c>
      <c r="M205" s="121"/>
      <c r="N205" s="121"/>
      <c r="O205" s="121"/>
      <c r="P205" s="118" t="s">
        <v>109</v>
      </c>
      <c r="Q205" s="119"/>
      <c r="R205" s="119"/>
      <c r="S205" s="120"/>
      <c r="T205" s="121" t="s">
        <v>110</v>
      </c>
      <c r="U205" s="121"/>
      <c r="V205" s="121"/>
      <c r="W205" s="144"/>
      <c r="X205" s="161"/>
      <c r="Y205" s="160"/>
    </row>
    <row r="206" spans="1:25" x14ac:dyDescent="0.2">
      <c r="A206" s="131"/>
      <c r="B206" s="132"/>
      <c r="C206" s="133"/>
      <c r="D206" s="21" t="s">
        <v>6</v>
      </c>
      <c r="E206" s="5">
        <v>1</v>
      </c>
      <c r="F206" s="5">
        <v>2</v>
      </c>
      <c r="G206" s="5">
        <v>3</v>
      </c>
      <c r="H206" s="5">
        <v>4</v>
      </c>
      <c r="I206" s="5">
        <v>5</v>
      </c>
      <c r="J206" s="5">
        <v>6</v>
      </c>
      <c r="K206" s="5">
        <v>7</v>
      </c>
      <c r="L206" s="5">
        <v>8</v>
      </c>
      <c r="M206" s="5">
        <v>9</v>
      </c>
      <c r="N206" s="5">
        <v>10</v>
      </c>
      <c r="O206" s="5">
        <v>11</v>
      </c>
      <c r="P206" s="5">
        <v>12</v>
      </c>
      <c r="Q206" s="5">
        <v>13</v>
      </c>
      <c r="R206" s="5">
        <v>14</v>
      </c>
      <c r="S206" s="5">
        <v>15</v>
      </c>
      <c r="T206" s="5">
        <v>16</v>
      </c>
      <c r="U206" s="5">
        <v>17</v>
      </c>
      <c r="V206" s="5">
        <v>18</v>
      </c>
      <c r="W206" s="144"/>
      <c r="X206" s="161"/>
      <c r="Y206" s="160"/>
    </row>
    <row r="207" spans="1:25" ht="25.5" x14ac:dyDescent="0.2">
      <c r="A207" s="127" t="s">
        <v>12</v>
      </c>
      <c r="B207" s="73" t="s">
        <v>2</v>
      </c>
      <c r="C207" s="47">
        <v>10</v>
      </c>
      <c r="D207" s="18"/>
      <c r="E207" s="4"/>
      <c r="F207" s="25"/>
      <c r="G207" s="88" t="s">
        <v>98</v>
      </c>
      <c r="H207" s="25"/>
      <c r="I207" s="89"/>
      <c r="J207" s="25"/>
      <c r="K207" s="25"/>
      <c r="L207" s="25"/>
      <c r="M207" s="88" t="s">
        <v>98</v>
      </c>
      <c r="N207" s="25"/>
      <c r="O207" s="25"/>
      <c r="P207" s="25"/>
      <c r="Q207" s="25"/>
      <c r="R207" s="25"/>
      <c r="S207" s="93" t="s">
        <v>111</v>
      </c>
      <c r="T207" s="89"/>
      <c r="U207" s="25"/>
      <c r="V207" s="25"/>
      <c r="W207" s="7">
        <v>3</v>
      </c>
      <c r="X207" s="66">
        <f>34*2</f>
        <v>68</v>
      </c>
      <c r="Y207" s="8">
        <f t="shared" ref="Y207:Y218" si="53">W207/X207</f>
        <v>4.4117647058823532E-2</v>
      </c>
    </row>
    <row r="208" spans="1:25" ht="19.5" customHeight="1" x14ac:dyDescent="0.2">
      <c r="A208" s="127"/>
      <c r="B208" s="73" t="s">
        <v>115</v>
      </c>
      <c r="C208" s="47">
        <v>10</v>
      </c>
      <c r="D208" s="18"/>
      <c r="E208" s="4"/>
      <c r="F208" s="89"/>
      <c r="G208" s="25"/>
      <c r="H208" s="88" t="s">
        <v>98</v>
      </c>
      <c r="I208" s="25"/>
      <c r="J208" s="25"/>
      <c r="K208" s="25"/>
      <c r="M208" s="25"/>
      <c r="N208" s="88" t="s">
        <v>98</v>
      </c>
      <c r="O208" s="89"/>
      <c r="P208" s="89"/>
      <c r="Q208" s="88" t="s">
        <v>98</v>
      </c>
      <c r="R208" s="89"/>
      <c r="S208" s="89"/>
      <c r="T208" s="93" t="s">
        <v>111</v>
      </c>
      <c r="U208" s="89"/>
      <c r="W208" s="7">
        <v>4</v>
      </c>
      <c r="X208" s="66">
        <v>136</v>
      </c>
      <c r="Y208" s="8">
        <f t="shared" si="53"/>
        <v>2.9411764705882353E-2</v>
      </c>
    </row>
    <row r="209" spans="1:25" x14ac:dyDescent="0.2">
      <c r="A209" s="127"/>
      <c r="B209" s="73" t="s">
        <v>62</v>
      </c>
      <c r="C209" s="47">
        <v>10</v>
      </c>
      <c r="D209" s="18"/>
      <c r="E209" s="89"/>
      <c r="F209" s="25"/>
      <c r="G209" s="25"/>
      <c r="H209" s="25"/>
      <c r="I209" s="88" t="s">
        <v>98</v>
      </c>
      <c r="J209" s="89"/>
      <c r="K209" s="25"/>
      <c r="L209" s="25"/>
      <c r="M209" s="25"/>
      <c r="N209" s="88" t="s">
        <v>98</v>
      </c>
      <c r="O209" s="25"/>
      <c r="P209" s="25"/>
      <c r="Q209" s="25"/>
      <c r="R209" s="88" t="s">
        <v>98</v>
      </c>
      <c r="S209" s="25"/>
      <c r="T209" s="25"/>
      <c r="U209" s="88" t="s">
        <v>98</v>
      </c>
      <c r="V209" s="25"/>
      <c r="W209" s="7">
        <v>4</v>
      </c>
      <c r="X209" s="66">
        <v>102</v>
      </c>
      <c r="Y209" s="8">
        <f t="shared" si="53"/>
        <v>3.9215686274509803E-2</v>
      </c>
    </row>
    <row r="210" spans="1:25" ht="25.5" customHeight="1" x14ac:dyDescent="0.2">
      <c r="A210" s="127"/>
      <c r="B210" s="73" t="s">
        <v>63</v>
      </c>
      <c r="C210" s="47">
        <v>10</v>
      </c>
      <c r="D210" s="21"/>
      <c r="E210" s="4"/>
      <c r="F210" s="25"/>
      <c r="G210" s="25"/>
      <c r="H210" s="25"/>
      <c r="I210" s="25"/>
      <c r="J210" s="25"/>
      <c r="K210" s="88" t="s">
        <v>98</v>
      </c>
      <c r="L210" s="25"/>
      <c r="M210" s="25"/>
      <c r="N210" s="25"/>
      <c r="O210" s="25"/>
      <c r="P210" s="25"/>
      <c r="Q210" s="25"/>
      <c r="R210" s="25"/>
      <c r="S210" s="25"/>
      <c r="T210" s="89"/>
      <c r="U210" s="93" t="s">
        <v>111</v>
      </c>
      <c r="V210" s="93" t="s">
        <v>111</v>
      </c>
      <c r="W210" s="7">
        <v>2</v>
      </c>
      <c r="X210" s="66">
        <v>34</v>
      </c>
      <c r="Y210" s="8">
        <f t="shared" si="53"/>
        <v>5.8823529411764705E-2</v>
      </c>
    </row>
    <row r="211" spans="1:25" ht="18.75" customHeight="1" x14ac:dyDescent="0.2">
      <c r="A211" s="127"/>
      <c r="B211" s="73" t="s">
        <v>21</v>
      </c>
      <c r="C211" s="47">
        <v>10</v>
      </c>
      <c r="D211" s="18"/>
      <c r="E211" s="4"/>
      <c r="F211" s="25"/>
      <c r="G211" s="25"/>
      <c r="H211" s="25"/>
      <c r="I211" s="88" t="s">
        <v>98</v>
      </c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106"/>
      <c r="U211" s="93" t="s">
        <v>111</v>
      </c>
      <c r="V211" s="93" t="s">
        <v>111</v>
      </c>
      <c r="W211" s="7">
        <v>2</v>
      </c>
      <c r="X211" s="66">
        <f>34*2</f>
        <v>68</v>
      </c>
      <c r="Y211" s="8">
        <f t="shared" si="53"/>
        <v>2.9411764705882353E-2</v>
      </c>
    </row>
    <row r="212" spans="1:25" ht="13.5" customHeight="1" x14ac:dyDescent="0.2">
      <c r="A212" s="127"/>
      <c r="B212" s="72" t="s">
        <v>24</v>
      </c>
      <c r="C212" s="47">
        <v>10</v>
      </c>
      <c r="D212" s="18"/>
      <c r="E212" s="4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88" t="s">
        <v>98</v>
      </c>
      <c r="R212" s="25"/>
      <c r="S212" s="25"/>
      <c r="T212" s="106"/>
      <c r="U212" s="93" t="s">
        <v>111</v>
      </c>
      <c r="V212" s="93" t="s">
        <v>111</v>
      </c>
      <c r="W212" s="7">
        <v>2</v>
      </c>
      <c r="X212" s="66">
        <f>34*1</f>
        <v>34</v>
      </c>
      <c r="Y212" s="8">
        <f t="shared" si="53"/>
        <v>5.8823529411764705E-2</v>
      </c>
    </row>
    <row r="213" spans="1:25" ht="18.75" customHeight="1" x14ac:dyDescent="0.2">
      <c r="A213" s="127"/>
      <c r="B213" s="72" t="s">
        <v>16</v>
      </c>
      <c r="C213" s="47">
        <v>10</v>
      </c>
      <c r="D213" s="18"/>
      <c r="E213" s="4"/>
      <c r="F213" s="25"/>
      <c r="G213" s="25"/>
      <c r="H213" s="25"/>
      <c r="I213" s="25"/>
      <c r="J213" s="89"/>
      <c r="K213" s="25"/>
      <c r="L213" s="25"/>
      <c r="M213" s="25"/>
      <c r="N213" s="25"/>
      <c r="O213" s="25"/>
      <c r="P213" s="25"/>
      <c r="Q213" s="25"/>
      <c r="R213" s="25"/>
      <c r="S213" s="25"/>
      <c r="T213" s="89"/>
      <c r="U213" s="93" t="s">
        <v>111</v>
      </c>
      <c r="V213" s="93" t="s">
        <v>111</v>
      </c>
      <c r="W213" s="7">
        <v>2</v>
      </c>
      <c r="X213" s="66">
        <f t="shared" ref="X213" si="54">34*1</f>
        <v>34</v>
      </c>
      <c r="Y213" s="8">
        <f t="shared" si="53"/>
        <v>5.8823529411764705E-2</v>
      </c>
    </row>
    <row r="214" spans="1:25" ht="14.25" customHeight="1" x14ac:dyDescent="0.2">
      <c r="A214" s="127"/>
      <c r="B214" s="102" t="s">
        <v>15</v>
      </c>
      <c r="C214" s="103">
        <v>10</v>
      </c>
      <c r="D214" s="18"/>
      <c r="E214" s="4"/>
      <c r="F214" s="25"/>
      <c r="G214" s="25"/>
      <c r="H214" s="25"/>
      <c r="I214" s="25"/>
      <c r="J214" s="89"/>
      <c r="K214" s="25"/>
      <c r="L214" s="25"/>
      <c r="M214" s="25"/>
      <c r="N214" s="25"/>
      <c r="O214" s="25"/>
      <c r="P214" s="25"/>
      <c r="Q214" s="25"/>
      <c r="R214" s="25"/>
      <c r="S214" s="25"/>
      <c r="T214" s="89"/>
      <c r="U214" s="93" t="s">
        <v>111</v>
      </c>
      <c r="V214" s="93" t="s">
        <v>111</v>
      </c>
      <c r="W214" s="7">
        <v>1</v>
      </c>
      <c r="X214" s="66">
        <f t="shared" ref="X214" si="55">34*2</f>
        <v>68</v>
      </c>
      <c r="Y214" s="8">
        <f t="shared" si="53"/>
        <v>1.4705882352941176E-2</v>
      </c>
    </row>
    <row r="215" spans="1:25" ht="20.25" customHeight="1" x14ac:dyDescent="0.2">
      <c r="A215" s="127"/>
      <c r="B215" s="102" t="s">
        <v>17</v>
      </c>
      <c r="C215" s="103">
        <v>10</v>
      </c>
      <c r="D215" s="18"/>
      <c r="E215" s="4"/>
      <c r="F215" s="25"/>
      <c r="G215" s="25"/>
      <c r="H215" s="25"/>
      <c r="I215" s="25"/>
      <c r="J215" s="89"/>
      <c r="K215" s="25"/>
      <c r="L215" s="25"/>
      <c r="M215" s="25"/>
      <c r="N215" s="25"/>
      <c r="O215" s="25"/>
      <c r="P215" s="25"/>
      <c r="Q215" s="25"/>
      <c r="R215" s="25"/>
      <c r="S215" s="25"/>
      <c r="T215" s="89"/>
      <c r="U215" s="93" t="s">
        <v>111</v>
      </c>
      <c r="V215" s="93" t="s">
        <v>111</v>
      </c>
      <c r="W215" s="7">
        <v>1</v>
      </c>
      <c r="X215" s="66">
        <f>34*1</f>
        <v>34</v>
      </c>
      <c r="Y215" s="113">
        <f t="shared" si="53"/>
        <v>2.9411764705882353E-2</v>
      </c>
    </row>
    <row r="216" spans="1:25" ht="25.5" x14ac:dyDescent="0.2">
      <c r="A216" s="127"/>
      <c r="B216" s="102" t="s">
        <v>14</v>
      </c>
      <c r="C216" s="103">
        <v>10</v>
      </c>
      <c r="D216" s="18"/>
      <c r="E216" s="4"/>
      <c r="F216" s="25"/>
      <c r="G216" s="25"/>
      <c r="H216" s="25"/>
      <c r="I216" s="25"/>
      <c r="J216" s="89"/>
      <c r="K216" s="25"/>
      <c r="L216" s="93" t="s">
        <v>98</v>
      </c>
      <c r="M216" s="25"/>
      <c r="N216" s="25"/>
      <c r="O216" s="25"/>
      <c r="P216" s="25"/>
      <c r="Q216" s="25"/>
      <c r="R216" s="25"/>
      <c r="S216" s="25"/>
      <c r="T216" s="89"/>
      <c r="U216" s="93" t="s">
        <v>111</v>
      </c>
      <c r="V216" s="93" t="s">
        <v>111</v>
      </c>
      <c r="W216" s="7">
        <v>1</v>
      </c>
      <c r="X216" s="66">
        <v>102</v>
      </c>
      <c r="Y216" s="113">
        <f t="shared" si="53"/>
        <v>9.8039215686274508E-3</v>
      </c>
    </row>
    <row r="217" spans="1:25" ht="25.5" x14ac:dyDescent="0.2">
      <c r="A217" s="127"/>
      <c r="B217" s="102" t="s">
        <v>112</v>
      </c>
      <c r="C217" s="103">
        <v>10</v>
      </c>
      <c r="D217" s="18"/>
      <c r="E217" s="4"/>
      <c r="F217" s="25"/>
      <c r="G217" s="25"/>
      <c r="H217" s="25"/>
      <c r="I217" s="25"/>
      <c r="J217" s="89"/>
      <c r="K217" s="25"/>
      <c r="L217" s="25"/>
      <c r="M217" s="25"/>
      <c r="N217" s="25"/>
      <c r="O217" s="25"/>
      <c r="P217" s="25"/>
      <c r="Q217" s="25"/>
      <c r="R217" s="25"/>
      <c r="S217" s="25"/>
      <c r="T217" s="89"/>
      <c r="U217" s="93" t="s">
        <v>111</v>
      </c>
      <c r="V217" s="93" t="s">
        <v>111</v>
      </c>
      <c r="W217" s="7">
        <v>1</v>
      </c>
      <c r="X217" s="66">
        <v>102</v>
      </c>
      <c r="Y217" s="113">
        <f t="shared" si="53"/>
        <v>9.8039215686274508E-3</v>
      </c>
    </row>
    <row r="218" spans="1:25" ht="25.5" x14ac:dyDescent="0.2">
      <c r="A218" s="127"/>
      <c r="B218" s="72" t="s">
        <v>19</v>
      </c>
      <c r="C218" s="72">
        <v>10</v>
      </c>
      <c r="D218" s="18"/>
      <c r="E218" s="89"/>
      <c r="F218" s="25"/>
      <c r="G218" s="25"/>
      <c r="H218" s="25"/>
      <c r="I218" s="25"/>
      <c r="J218" s="25"/>
      <c r="K218" s="25"/>
      <c r="L218" s="25"/>
      <c r="M218" s="89"/>
      <c r="N218" s="25"/>
      <c r="O218" s="25"/>
      <c r="P218" s="25"/>
      <c r="Q218" s="25"/>
      <c r="R218" s="25"/>
      <c r="S218" s="25"/>
      <c r="T218" s="25"/>
      <c r="U218" s="93" t="s">
        <v>111</v>
      </c>
      <c r="V218" s="93" t="s">
        <v>111</v>
      </c>
      <c r="W218" s="7">
        <v>1</v>
      </c>
      <c r="X218" s="66">
        <f>34*4</f>
        <v>136</v>
      </c>
      <c r="Y218" s="8">
        <f t="shared" si="53"/>
        <v>7.3529411764705881E-3</v>
      </c>
    </row>
    <row r="219" spans="1:25" ht="23.25" customHeight="1" x14ac:dyDescent="0.2">
      <c r="A219" s="56"/>
      <c r="B219" s="57"/>
      <c r="C219" s="57"/>
      <c r="D219" s="57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6"/>
      <c r="X219" s="56"/>
      <c r="Y219" s="56"/>
    </row>
    <row r="220" spans="1:25" ht="124.5" customHeight="1" x14ac:dyDescent="0.2">
      <c r="A220" s="134" t="s">
        <v>104</v>
      </c>
      <c r="B220" s="135"/>
      <c r="C220" s="135"/>
      <c r="D220" s="136"/>
      <c r="E220" s="158" t="s">
        <v>27</v>
      </c>
      <c r="F220" s="159"/>
      <c r="G220" s="159"/>
      <c r="H220" s="159"/>
      <c r="I220" s="159"/>
      <c r="J220" s="159"/>
      <c r="K220" s="159"/>
      <c r="L220" s="159"/>
      <c r="M220" s="159"/>
      <c r="N220" s="159"/>
      <c r="O220" s="159"/>
      <c r="P220" s="159"/>
      <c r="Q220" s="159"/>
      <c r="R220" s="159"/>
      <c r="S220" s="159"/>
      <c r="T220" s="159"/>
      <c r="U220" s="159"/>
      <c r="V220" s="159"/>
      <c r="W220" s="152" t="s">
        <v>7</v>
      </c>
      <c r="X220" s="152" t="s">
        <v>9</v>
      </c>
      <c r="Y220" s="155" t="s">
        <v>8</v>
      </c>
    </row>
    <row r="221" spans="1:25" ht="12" customHeight="1" x14ac:dyDescent="0.2">
      <c r="A221" s="128" t="s">
        <v>0</v>
      </c>
      <c r="B221" s="129"/>
      <c r="C221" s="130"/>
      <c r="D221" s="21" t="s">
        <v>5</v>
      </c>
      <c r="E221" s="118" t="s">
        <v>106</v>
      </c>
      <c r="F221" s="119"/>
      <c r="G221" s="120"/>
      <c r="H221" s="118" t="s">
        <v>107</v>
      </c>
      <c r="I221" s="119"/>
      <c r="J221" s="119"/>
      <c r="K221" s="120"/>
      <c r="L221" s="118" t="s">
        <v>108</v>
      </c>
      <c r="M221" s="119"/>
      <c r="N221" s="119"/>
      <c r="O221" s="120"/>
      <c r="P221" s="118" t="s">
        <v>109</v>
      </c>
      <c r="Q221" s="119"/>
      <c r="R221" s="119"/>
      <c r="S221" s="120"/>
      <c r="T221" s="118" t="s">
        <v>110</v>
      </c>
      <c r="U221" s="119"/>
      <c r="V221" s="120"/>
      <c r="W221" s="153"/>
      <c r="X221" s="153"/>
      <c r="Y221" s="156"/>
    </row>
    <row r="222" spans="1:25" ht="12.75" hidden="1" customHeight="1" x14ac:dyDescent="0.2">
      <c r="A222" s="131"/>
      <c r="B222" s="132"/>
      <c r="C222" s="133"/>
      <c r="D222" s="21" t="s">
        <v>6</v>
      </c>
      <c r="E222" s="5">
        <v>1</v>
      </c>
      <c r="F222" s="5">
        <v>2</v>
      </c>
      <c r="G222" s="5">
        <v>3</v>
      </c>
      <c r="H222" s="5">
        <v>4</v>
      </c>
      <c r="I222" s="5">
        <v>5</v>
      </c>
      <c r="J222" s="5">
        <v>6</v>
      </c>
      <c r="K222" s="5">
        <v>7</v>
      </c>
      <c r="L222" s="5">
        <v>8</v>
      </c>
      <c r="M222" s="5">
        <v>9</v>
      </c>
      <c r="N222" s="5">
        <v>10</v>
      </c>
      <c r="O222" s="5">
        <v>11</v>
      </c>
      <c r="P222" s="5">
        <v>12</v>
      </c>
      <c r="Q222" s="5">
        <v>13</v>
      </c>
      <c r="R222" s="5">
        <v>14</v>
      </c>
      <c r="S222" s="5">
        <v>15</v>
      </c>
      <c r="T222" s="5">
        <v>16</v>
      </c>
      <c r="U222" s="5">
        <v>17</v>
      </c>
      <c r="V222" s="5">
        <v>18</v>
      </c>
      <c r="W222" s="154"/>
      <c r="X222" s="154"/>
      <c r="Y222" s="157"/>
    </row>
    <row r="223" spans="1:25" ht="12.75" customHeight="1" x14ac:dyDescent="0.2">
      <c r="A223" s="90"/>
      <c r="B223" s="91"/>
      <c r="C223" s="74"/>
      <c r="D223" s="21" t="s">
        <v>6</v>
      </c>
      <c r="E223" s="5">
        <v>1</v>
      </c>
      <c r="F223" s="5">
        <v>2</v>
      </c>
      <c r="G223" s="5">
        <v>3</v>
      </c>
      <c r="H223" s="5">
        <v>4</v>
      </c>
      <c r="I223" s="5">
        <v>5</v>
      </c>
      <c r="J223" s="5">
        <v>6</v>
      </c>
      <c r="K223" s="5">
        <v>7</v>
      </c>
      <c r="L223" s="5">
        <v>8</v>
      </c>
      <c r="M223" s="5">
        <v>9</v>
      </c>
      <c r="N223" s="5">
        <v>10</v>
      </c>
      <c r="O223" s="5">
        <v>11</v>
      </c>
      <c r="P223" s="5">
        <v>12</v>
      </c>
      <c r="Q223" s="5">
        <v>13</v>
      </c>
      <c r="R223" s="5">
        <v>14</v>
      </c>
      <c r="S223" s="5">
        <v>15</v>
      </c>
      <c r="T223" s="5">
        <v>16</v>
      </c>
      <c r="U223" s="5">
        <v>17</v>
      </c>
      <c r="V223" s="5">
        <v>18</v>
      </c>
      <c r="W223" s="76"/>
      <c r="X223" s="76"/>
      <c r="Y223" s="77"/>
    </row>
    <row r="224" spans="1:25" ht="12.75" customHeight="1" x14ac:dyDescent="0.2">
      <c r="A224" s="137" t="s">
        <v>12</v>
      </c>
      <c r="B224" s="73" t="s">
        <v>2</v>
      </c>
      <c r="C224" s="75">
        <v>11</v>
      </c>
      <c r="D224" s="18"/>
      <c r="E224" s="25"/>
      <c r="F224" s="25"/>
      <c r="G224" s="25"/>
      <c r="H224" s="88" t="s">
        <v>98</v>
      </c>
      <c r="I224" s="25"/>
      <c r="J224" s="25"/>
      <c r="K224" s="25"/>
      <c r="L224" s="25"/>
      <c r="N224" s="25"/>
      <c r="O224" s="25"/>
      <c r="P224" s="25"/>
      <c r="Q224" s="88" t="s">
        <v>98</v>
      </c>
      <c r="R224" s="25"/>
      <c r="S224" s="25"/>
      <c r="T224" s="88" t="s">
        <v>98</v>
      </c>
      <c r="U224" s="25"/>
      <c r="W224" s="7">
        <v>3</v>
      </c>
      <c r="X224" s="66">
        <f>34*2</f>
        <v>68</v>
      </c>
      <c r="Y224" s="8">
        <f t="shared" ref="Y224:Y230" si="56">W224/X224</f>
        <v>4.4117647058823532E-2</v>
      </c>
    </row>
    <row r="225" spans="1:25" x14ac:dyDescent="0.2">
      <c r="A225" s="138"/>
      <c r="B225" s="73" t="s">
        <v>14</v>
      </c>
      <c r="C225" s="75">
        <v>11</v>
      </c>
      <c r="D225" s="18"/>
      <c r="E225" s="25"/>
      <c r="F225" s="25"/>
      <c r="G225" s="25"/>
      <c r="H225" s="25"/>
      <c r="I225" s="25"/>
      <c r="J225" s="25"/>
      <c r="K225" s="25"/>
      <c r="L225" s="88" t="s">
        <v>98</v>
      </c>
      <c r="M225" s="25"/>
      <c r="N225" s="25"/>
      <c r="O225" s="25"/>
      <c r="P225" s="25"/>
      <c r="Q225" s="25"/>
      <c r="R225" s="25"/>
      <c r="S225" s="25"/>
      <c r="T225" s="106"/>
      <c r="U225" s="25"/>
      <c r="V225" s="25"/>
      <c r="W225" s="7">
        <v>1</v>
      </c>
      <c r="X225" s="66">
        <f>34*3</f>
        <v>102</v>
      </c>
      <c r="Y225" s="8">
        <f t="shared" si="56"/>
        <v>9.8039215686274508E-3</v>
      </c>
    </row>
    <row r="226" spans="1:25" ht="12.75" customHeight="1" x14ac:dyDescent="0.2">
      <c r="A226" s="138"/>
      <c r="B226" s="73" t="s">
        <v>75</v>
      </c>
      <c r="C226" s="75">
        <v>11</v>
      </c>
      <c r="D226" s="18"/>
      <c r="E226" s="25"/>
      <c r="G226" s="88" t="s">
        <v>98</v>
      </c>
      <c r="H226" s="89"/>
      <c r="I226" s="25"/>
      <c r="J226" s="88" t="s">
        <v>98</v>
      </c>
      <c r="L226" s="25"/>
      <c r="M226" s="88" t="s">
        <v>98</v>
      </c>
      <c r="O226" s="25"/>
      <c r="P226" s="25"/>
      <c r="Q226" s="88" t="s">
        <v>98</v>
      </c>
      <c r="R226" s="25"/>
      <c r="S226" s="25"/>
      <c r="T226" s="88" t="s">
        <v>98</v>
      </c>
      <c r="U226" s="25"/>
      <c r="V226" s="25"/>
      <c r="W226" s="7">
        <v>5</v>
      </c>
      <c r="X226" s="66">
        <f>34*4</f>
        <v>136</v>
      </c>
      <c r="Y226" s="8">
        <f t="shared" si="56"/>
        <v>3.6764705882352942E-2</v>
      </c>
    </row>
    <row r="227" spans="1:25" x14ac:dyDescent="0.2">
      <c r="A227" s="138"/>
      <c r="B227" s="73" t="s">
        <v>62</v>
      </c>
      <c r="C227" s="75">
        <v>11</v>
      </c>
      <c r="D227" s="18"/>
      <c r="E227" s="25"/>
      <c r="F227" s="25"/>
      <c r="G227" s="88" t="s">
        <v>98</v>
      </c>
      <c r="H227" s="25"/>
      <c r="I227" s="89"/>
      <c r="J227" s="25"/>
      <c r="K227" s="25"/>
      <c r="L227" s="25"/>
      <c r="M227" s="88" t="s">
        <v>98</v>
      </c>
      <c r="N227" s="25"/>
      <c r="O227" s="25"/>
      <c r="P227" s="25"/>
      <c r="Q227" s="25"/>
      <c r="R227" s="25"/>
      <c r="S227" s="25"/>
      <c r="T227" s="25"/>
      <c r="U227" s="88" t="s">
        <v>98</v>
      </c>
      <c r="W227" s="7">
        <v>3</v>
      </c>
      <c r="X227" s="66">
        <f>34*3</f>
        <v>102</v>
      </c>
      <c r="Y227" s="8">
        <f t="shared" si="56"/>
        <v>2.9411764705882353E-2</v>
      </c>
    </row>
    <row r="228" spans="1:25" ht="12.75" customHeight="1" x14ac:dyDescent="0.2">
      <c r="A228" s="138"/>
      <c r="B228" s="73" t="s">
        <v>63</v>
      </c>
      <c r="C228" s="75">
        <v>11</v>
      </c>
      <c r="D228" s="18"/>
      <c r="E228" s="25"/>
      <c r="F228" s="25"/>
      <c r="G228" s="25"/>
      <c r="H228" s="25"/>
      <c r="I228" s="25"/>
      <c r="J228" s="25"/>
      <c r="K228" s="88" t="s">
        <v>98</v>
      </c>
      <c r="L228" s="92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7">
        <v>1</v>
      </c>
      <c r="X228" s="66">
        <f>34*1</f>
        <v>34</v>
      </c>
      <c r="Y228" s="8">
        <f t="shared" si="56"/>
        <v>2.9411764705882353E-2</v>
      </c>
    </row>
    <row r="229" spans="1:25" x14ac:dyDescent="0.2">
      <c r="A229" s="138"/>
      <c r="B229" s="73" t="s">
        <v>21</v>
      </c>
      <c r="C229" s="75">
        <v>11</v>
      </c>
      <c r="D229" s="18"/>
      <c r="E229" s="25"/>
      <c r="F229" s="25"/>
      <c r="G229" s="25"/>
      <c r="H229" s="88" t="s">
        <v>98</v>
      </c>
      <c r="J229" s="25"/>
      <c r="K229" s="25"/>
      <c r="L229" s="25"/>
      <c r="M229" s="25"/>
      <c r="N229" s="25"/>
      <c r="P229" s="89"/>
      <c r="Q229" s="88" t="s">
        <v>98</v>
      </c>
      <c r="R229" s="89"/>
      <c r="S229" s="89"/>
      <c r="T229" s="106"/>
      <c r="U229" s="25"/>
      <c r="V229" s="25"/>
      <c r="W229" s="7">
        <v>2</v>
      </c>
      <c r="X229" s="66">
        <f>34*2</f>
        <v>68</v>
      </c>
      <c r="Y229" s="8">
        <f t="shared" si="56"/>
        <v>2.9411764705882353E-2</v>
      </c>
    </row>
    <row r="230" spans="1:25" x14ac:dyDescent="0.2">
      <c r="A230" s="138"/>
      <c r="B230" s="102" t="s">
        <v>24</v>
      </c>
      <c r="C230" s="75">
        <v>11</v>
      </c>
      <c r="D230" s="18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88" t="s">
        <v>98</v>
      </c>
      <c r="Q230" s="25"/>
      <c r="R230" s="25"/>
      <c r="S230" s="25"/>
      <c r="T230" s="3"/>
      <c r="U230" s="25"/>
      <c r="V230" s="25"/>
      <c r="W230" s="7">
        <v>1</v>
      </c>
      <c r="X230" s="66">
        <f>34*1</f>
        <v>34</v>
      </c>
      <c r="Y230" s="8">
        <f t="shared" si="56"/>
        <v>2.9411764705882353E-2</v>
      </c>
    </row>
    <row r="231" spans="1:25" ht="18.75" customHeight="1" x14ac:dyDescent="0.2">
      <c r="A231" s="56"/>
      <c r="B231" s="57"/>
      <c r="C231" s="57"/>
      <c r="D231" s="57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6"/>
      <c r="X231" s="56"/>
      <c r="Y231" s="56"/>
    </row>
  </sheetData>
  <mergeCells count="178">
    <mergeCell ref="AA58:AA85"/>
    <mergeCell ref="P113:S113"/>
    <mergeCell ref="B133:B135"/>
    <mergeCell ref="W87:W89"/>
    <mergeCell ref="E87:V87"/>
    <mergeCell ref="A87:D87"/>
    <mergeCell ref="P88:S88"/>
    <mergeCell ref="A150:C151"/>
    <mergeCell ref="A149:D149"/>
    <mergeCell ref="A112:D112"/>
    <mergeCell ref="B96:B98"/>
    <mergeCell ref="H113:K113"/>
    <mergeCell ref="L113:O113"/>
    <mergeCell ref="T113:V113"/>
    <mergeCell ref="E112:V112"/>
    <mergeCell ref="W112:W114"/>
    <mergeCell ref="X149:X151"/>
    <mergeCell ref="Y149:Y151"/>
    <mergeCell ref="E150:G150"/>
    <mergeCell ref="H150:K150"/>
    <mergeCell ref="L150:O150"/>
    <mergeCell ref="T150:V150"/>
    <mergeCell ref="E149:V149"/>
    <mergeCell ref="W149:W151"/>
    <mergeCell ref="G3:V3"/>
    <mergeCell ref="G5:V7"/>
    <mergeCell ref="E179:V179"/>
    <mergeCell ref="H56:K56"/>
    <mergeCell ref="W179:W181"/>
    <mergeCell ref="X87:X89"/>
    <mergeCell ref="Y87:Y89"/>
    <mergeCell ref="A88:C89"/>
    <mergeCell ref="E88:G88"/>
    <mergeCell ref="H88:K88"/>
    <mergeCell ref="L88:O88"/>
    <mergeCell ref="T88:V88"/>
    <mergeCell ref="A39:A53"/>
    <mergeCell ref="B51:B53"/>
    <mergeCell ref="B39:B41"/>
    <mergeCell ref="X55:X57"/>
    <mergeCell ref="Y55:Y57"/>
    <mergeCell ref="L56:O56"/>
    <mergeCell ref="T56:V56"/>
    <mergeCell ref="E56:G56"/>
    <mergeCell ref="X112:X114"/>
    <mergeCell ref="Y112:Y114"/>
    <mergeCell ref="A113:C114"/>
    <mergeCell ref="E113:G113"/>
    <mergeCell ref="Y204:Y206"/>
    <mergeCell ref="E205:G205"/>
    <mergeCell ref="H205:K205"/>
    <mergeCell ref="L205:O205"/>
    <mergeCell ref="T205:V205"/>
    <mergeCell ref="A182:A202"/>
    <mergeCell ref="T180:V180"/>
    <mergeCell ref="E204:V204"/>
    <mergeCell ref="W204:W206"/>
    <mergeCell ref="X204:X206"/>
    <mergeCell ref="B182:B184"/>
    <mergeCell ref="X179:X181"/>
    <mergeCell ref="Y179:Y181"/>
    <mergeCell ref="A180:C181"/>
    <mergeCell ref="E180:G180"/>
    <mergeCell ref="H180:K180"/>
    <mergeCell ref="L180:O180"/>
    <mergeCell ref="A179:D179"/>
    <mergeCell ref="A224:A230"/>
    <mergeCell ref="X220:X222"/>
    <mergeCell ref="A221:C222"/>
    <mergeCell ref="A220:D220"/>
    <mergeCell ref="Y220:Y222"/>
    <mergeCell ref="E221:G221"/>
    <mergeCell ref="H221:K221"/>
    <mergeCell ref="L221:O221"/>
    <mergeCell ref="T221:V221"/>
    <mergeCell ref="E220:V220"/>
    <mergeCell ref="W220:W222"/>
    <mergeCell ref="P221:S221"/>
    <mergeCell ref="B4:C4"/>
    <mergeCell ref="X36:X38"/>
    <mergeCell ref="Y36:Y38"/>
    <mergeCell ref="A37:B38"/>
    <mergeCell ref="C37:C38"/>
    <mergeCell ref="E37:G37"/>
    <mergeCell ref="H37:K37"/>
    <mergeCell ref="L37:O37"/>
    <mergeCell ref="T37:V37"/>
    <mergeCell ref="A36:D36"/>
    <mergeCell ref="E36:V36"/>
    <mergeCell ref="X23:X25"/>
    <mergeCell ref="Y23:Y25"/>
    <mergeCell ref="A24:B25"/>
    <mergeCell ref="C24:C25"/>
    <mergeCell ref="E24:G24"/>
    <mergeCell ref="H24:K24"/>
    <mergeCell ref="L24:O24"/>
    <mergeCell ref="B19:B21"/>
    <mergeCell ref="X10:X12"/>
    <mergeCell ref="A9:D9"/>
    <mergeCell ref="Y10:Y12"/>
    <mergeCell ref="E11:G11"/>
    <mergeCell ref="H11:K11"/>
    <mergeCell ref="A7:B7"/>
    <mergeCell ref="C7:D7"/>
    <mergeCell ref="A86:D86"/>
    <mergeCell ref="B82:B85"/>
    <mergeCell ref="B78:B81"/>
    <mergeCell ref="B74:B77"/>
    <mergeCell ref="B62:B65"/>
    <mergeCell ref="A58:A85"/>
    <mergeCell ref="B58:B61"/>
    <mergeCell ref="A13:A21"/>
    <mergeCell ref="B13:B15"/>
    <mergeCell ref="A55:D55"/>
    <mergeCell ref="B42:B44"/>
    <mergeCell ref="A11:B12"/>
    <mergeCell ref="C11:C12"/>
    <mergeCell ref="A10:D10"/>
    <mergeCell ref="B16:B18"/>
    <mergeCell ref="B66:B69"/>
    <mergeCell ref="B70:B73"/>
    <mergeCell ref="B45:B47"/>
    <mergeCell ref="T24:V24"/>
    <mergeCell ref="E23:V23"/>
    <mergeCell ref="A23:D23"/>
    <mergeCell ref="W55:W57"/>
    <mergeCell ref="W23:W25"/>
    <mergeCell ref="W36:W38"/>
    <mergeCell ref="W10:W12"/>
    <mergeCell ref="E55:V55"/>
    <mergeCell ref="L11:O11"/>
    <mergeCell ref="T11:V11"/>
    <mergeCell ref="E10:V10"/>
    <mergeCell ref="A26:A34"/>
    <mergeCell ref="B26:B28"/>
    <mergeCell ref="B29:B31"/>
    <mergeCell ref="B32:B34"/>
    <mergeCell ref="A56:C57"/>
    <mergeCell ref="P56:S56"/>
    <mergeCell ref="P37:S37"/>
    <mergeCell ref="P24:S24"/>
    <mergeCell ref="P11:S11"/>
    <mergeCell ref="B108:B110"/>
    <mergeCell ref="A115:A147"/>
    <mergeCell ref="A90:A110"/>
    <mergeCell ref="B90:B92"/>
    <mergeCell ref="B93:B95"/>
    <mergeCell ref="B130:B132"/>
    <mergeCell ref="B145:B147"/>
    <mergeCell ref="B118:B120"/>
    <mergeCell ref="B121:B123"/>
    <mergeCell ref="B124:B126"/>
    <mergeCell ref="B127:B129"/>
    <mergeCell ref="B115:B117"/>
    <mergeCell ref="P150:S150"/>
    <mergeCell ref="B162:B163"/>
    <mergeCell ref="B172:B173"/>
    <mergeCell ref="B174:B175"/>
    <mergeCell ref="B176:B177"/>
    <mergeCell ref="P180:S180"/>
    <mergeCell ref="B197:B199"/>
    <mergeCell ref="P205:S205"/>
    <mergeCell ref="A207:A218"/>
    <mergeCell ref="B191:B193"/>
    <mergeCell ref="A205:C206"/>
    <mergeCell ref="A204:D204"/>
    <mergeCell ref="B194:B196"/>
    <mergeCell ref="B200:B202"/>
    <mergeCell ref="B152:B153"/>
    <mergeCell ref="B166:B167"/>
    <mergeCell ref="B168:B169"/>
    <mergeCell ref="B185:B187"/>
    <mergeCell ref="B188:B190"/>
    <mergeCell ref="A152:A177"/>
    <mergeCell ref="B154:B155"/>
    <mergeCell ref="B156:B157"/>
    <mergeCell ref="B158:B159"/>
    <mergeCell ref="B160:B161"/>
  </mergeCells>
  <pageMargins left="0.25" right="0.25" top="0.51" bottom="0.75" header="0.3" footer="0.3"/>
  <pageSetup paperSize="9" scale="70" fitToHeight="0" orientation="landscape" r:id="rId1"/>
  <headerFooter>
    <oddHeader>&amp;C&amp;G</oddHeader>
  </headerFooter>
  <rowBreaks count="10" manualBreakCount="10">
    <brk id="9" max="50" man="1"/>
    <brk id="22" max="50" man="1"/>
    <brk id="35" max="50" man="1"/>
    <brk id="54" max="50" man="1"/>
    <brk id="86" max="16383" man="1"/>
    <brk id="111" max="16383" man="1"/>
    <brk id="148" max="16383" man="1"/>
    <brk id="178" max="16383" man="1"/>
    <brk id="203" max="50" man="1"/>
    <brk id="219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Секретарь</cp:lastModifiedBy>
  <cp:lastPrinted>2025-07-31T04:29:37Z</cp:lastPrinted>
  <dcterms:created xsi:type="dcterms:W3CDTF">2024-09-28T08:38:22Z</dcterms:created>
  <dcterms:modified xsi:type="dcterms:W3CDTF">2026-01-13T03:47:20Z</dcterms:modified>
</cp:coreProperties>
</file>